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15" documentId="13_ncr:1_{0EF6CE2C-F245-4689-8DB9-6304D415CFD6}" xr6:coauthVersionLast="47" xr6:coauthVersionMax="47" xr10:uidLastSave="{89E49BCE-EE9F-403E-9C84-9CE1E26164E1}"/>
  <bookViews>
    <workbookView xWindow="-120" yWindow="-120" windowWidth="29040" windowHeight="15720" xr2:uid="{00000000-000D-0000-FFFF-FFFF00000000}"/>
  </bookViews>
  <sheets>
    <sheet name="01012025" sheetId="7" r:id="rId1"/>
    <sheet name="2023" sheetId="9" r:id="rId2"/>
    <sheet name="2023 d" sheetId="11" r:id="rId3"/>
    <sheet name="2024" sheetId="10" r:id="rId4"/>
    <sheet name="d2024" sheetId="12" r:id="rId5"/>
    <sheet name="01012026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8" l="1"/>
  <c r="D32" i="8"/>
  <c r="F29" i="12"/>
  <c r="F34" i="12"/>
  <c r="F25" i="12"/>
  <c r="E36" i="12"/>
  <c r="D36" i="12"/>
  <c r="F35" i="12"/>
  <c r="F33" i="12"/>
  <c r="F36" i="12" s="1"/>
  <c r="E31" i="12"/>
  <c r="D31" i="12"/>
  <c r="F28" i="12"/>
  <c r="F27" i="12"/>
  <c r="F26" i="12"/>
  <c r="F24" i="12"/>
  <c r="F23" i="12"/>
  <c r="F22" i="12"/>
  <c r="F31" i="12" s="1"/>
  <c r="E19" i="12"/>
  <c r="F18" i="12"/>
  <c r="F17" i="12"/>
  <c r="F19" i="12" s="1"/>
  <c r="E19" i="10"/>
  <c r="E34" i="10" s="1"/>
  <c r="F27" i="10"/>
  <c r="F26" i="10"/>
  <c r="F24" i="10"/>
  <c r="F23" i="10"/>
  <c r="F18" i="10"/>
  <c r="E33" i="10"/>
  <c r="D33" i="10"/>
  <c r="F32" i="10"/>
  <c r="F31" i="10"/>
  <c r="E29" i="10"/>
  <c r="D29" i="10"/>
  <c r="F25" i="10"/>
  <c r="F22" i="10"/>
  <c r="F17" i="10"/>
  <c r="F19" i="10" s="1"/>
  <c r="F27" i="11"/>
  <c r="F26" i="11"/>
  <c r="F28" i="11"/>
  <c r="E28" i="11"/>
  <c r="D28" i="11"/>
  <c r="E24" i="11"/>
  <c r="D24" i="11"/>
  <c r="F22" i="11"/>
  <c r="F21" i="11"/>
  <c r="F20" i="11"/>
  <c r="F24" i="11" s="1"/>
  <c r="F17" i="11"/>
  <c r="F28" i="9"/>
  <c r="E28" i="9"/>
  <c r="E24" i="9"/>
  <c r="E29" i="9" s="1"/>
  <c r="D24" i="9"/>
  <c r="D28" i="9"/>
  <c r="F17" i="9"/>
  <c r="F22" i="9"/>
  <c r="F21" i="9"/>
  <c r="F20" i="9"/>
  <c r="F24" i="9" l="1"/>
  <c r="F29" i="9" s="1"/>
  <c r="E37" i="12"/>
  <c r="F37" i="12"/>
  <c r="F33" i="10"/>
  <c r="F29" i="10"/>
  <c r="F34" i="10" s="1"/>
  <c r="D29" i="11"/>
  <c r="F29" i="11"/>
  <c r="E29" i="11"/>
  <c r="D29" i="9"/>
  <c r="E37" i="8"/>
  <c r="D37" i="8"/>
  <c r="F36" i="8"/>
  <c r="F35" i="8"/>
  <c r="F34" i="8"/>
  <c r="E19" i="8"/>
  <c r="E38" i="8" s="1"/>
  <c r="F21" i="8"/>
  <c r="F22" i="8"/>
  <c r="F29" i="8"/>
  <c r="F27" i="8"/>
  <c r="F26" i="8"/>
  <c r="F25" i="8"/>
  <c r="F24" i="8"/>
  <c r="F19" i="8"/>
  <c r="F19" i="7"/>
  <c r="E19" i="7"/>
  <c r="E37" i="7" s="1"/>
  <c r="F21" i="7"/>
  <c r="F22" i="7"/>
  <c r="F23" i="7"/>
  <c r="F25" i="7"/>
  <c r="F26" i="7"/>
  <c r="F27" i="7"/>
  <c r="F28" i="7"/>
  <c r="F30" i="7"/>
  <c r="D31" i="7"/>
  <c r="E31" i="7"/>
  <c r="D36" i="7"/>
  <c r="E36" i="7"/>
  <c r="F36" i="7"/>
  <c r="F37" i="8" l="1"/>
  <c r="D37" i="7"/>
  <c r="F32" i="8"/>
  <c r="F38" i="8" s="1"/>
  <c r="F31" i="7"/>
  <c r="F37" i="7" s="1"/>
</calcChain>
</file>

<file path=xl/sharedStrings.xml><?xml version="1.0" encoding="utf-8"?>
<sst xmlns="http://schemas.openxmlformats.org/spreadsheetml/2006/main" count="196" uniqueCount="45">
  <si>
    <t>"УТВЕРЖДАЮ"</t>
  </si>
  <si>
    <t xml:space="preserve"> с фондом оплаты труда </t>
  </si>
  <si>
    <t xml:space="preserve"> ШТАТНОЕ РАСПИСАНИЕ</t>
  </si>
  <si>
    <t>персонала работников Товарищества с ограниченной ответственностью</t>
  </si>
  <si>
    <t>№№ п/п</t>
  </si>
  <si>
    <t>Наименование штатных должностей</t>
  </si>
  <si>
    <t>Количество единиц по штату</t>
  </si>
  <si>
    <t>Должностной оклад (по трудовому договору)</t>
  </si>
  <si>
    <t>АДМИНИСТРАТИВНО-УПРАВЛЕНЧЕСКИЙ ПЕРСОНАЛ</t>
  </si>
  <si>
    <t>ИТОГО   АУП</t>
  </si>
  <si>
    <t>ПЕДАГОГИЧЕСКИЙ и УЧЕБНО-ВСПОМОГАТЕЛЬНЫЙ ПЕРСОНАЛ</t>
  </si>
  <si>
    <t xml:space="preserve">Воспитатель </t>
  </si>
  <si>
    <t xml:space="preserve">Помощник воспитателя </t>
  </si>
  <si>
    <t>ОБСЛУЖИВАЮЩИЙ ПЕРСОНАЛ</t>
  </si>
  <si>
    <t xml:space="preserve">Повар </t>
  </si>
  <si>
    <t>ИТОГО      обслуживающего персонала</t>
  </si>
  <si>
    <t>ВСЕГО по штатному расписанию</t>
  </si>
  <si>
    <t>В месяц</t>
  </si>
  <si>
    <t>Медсестра</t>
  </si>
  <si>
    <t>ИТОГО   педагогического и учебно-вспомогательного персонала</t>
  </si>
  <si>
    <t>Заведующий</t>
  </si>
  <si>
    <t xml:space="preserve">                                                                                                                                    ТОО "BALDIRGAN-2022"</t>
  </si>
  <si>
    <t>BALDIRGAN-2022</t>
  </si>
  <si>
    <t>Директор ТОО "BALDIRGAN-2022" Саметова М.Ж  ( ___________ )</t>
  </si>
  <si>
    <t xml:space="preserve">Директор </t>
  </si>
  <si>
    <t>Сторож</t>
  </si>
  <si>
    <t>Штат в количестве 19 (девятнадцать) единиц</t>
  </si>
  <si>
    <t>Хореограф</t>
  </si>
  <si>
    <t>Музыкант</t>
  </si>
  <si>
    <t>2026 год</t>
  </si>
  <si>
    <t>Директор ТОО "BALDIRGAN-2022"                              Саметова М.Ж  ( ___________ )</t>
  </si>
  <si>
    <t>Штат в количестве 12 (двенадцать) единиц</t>
  </si>
  <si>
    <t xml:space="preserve">1 578 958 ( Один миллион пятьсот семьдесят восемь  тысяч девятьсот пятьдесят восемь  ) тенге </t>
  </si>
  <si>
    <t xml:space="preserve">1 433 885 ( Один миллион четыреста тридцать три тысячи восемьсот восемьдесят пять   ) тенге </t>
  </si>
  <si>
    <t xml:space="preserve">Заведующая </t>
  </si>
  <si>
    <t>Директор ТОО "BALDIRGAN-2022"                                Саметова М.Ж  ( ___________ )</t>
  </si>
  <si>
    <t>Штат в количестве 16 (шестнадцать ) единиц</t>
  </si>
  <si>
    <t xml:space="preserve">2 828 871 ( Два миллиона восемьсот двадцать восемь  тысяч восемьсот семьдесят один  ) тенге </t>
  </si>
  <si>
    <t>на 01 .10 .2024</t>
  </si>
  <si>
    <t>Штат в количестве 18 (восемнадцать  ) единиц</t>
  </si>
  <si>
    <t xml:space="preserve">3 320 869 ( Три миллиона триста двадцать    тысяч восемьсот шестьдесят девять   ) тенге </t>
  </si>
  <si>
    <t>Директор ТОО "BALDIRGAN-2022"                          Саметова М.Ж  ( ___________ )</t>
  </si>
  <si>
    <t xml:space="preserve">3 082 468 ( Три миллиона восемьдесят две тысяч четыреста шестьдесят восемь  ) тенге </t>
  </si>
  <si>
    <t xml:space="preserve">3 335 193 ( Три миллиона триста  тридцать пять тысяч сто девяносто три  ) тенге </t>
  </si>
  <si>
    <t xml:space="preserve">Директор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</si>
</sst>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р_._-;\-* #,##0.00\ _р_._-;_-* &quot;-&quot;??\ _р_._-;_-@_-"/>
    <numFmt numFmtId="165" formatCode="_-* #,##0_р_._-;\-* #,##0_р_._-;_-* &quot;-&quot;??_р_._-;_-@_-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0" xfId="2" applyFont="1" applyAlignment="1">
      <alignment horizontal="right"/>
    </xf>
    <xf numFmtId="0" fontId="2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vertical="center" wrapText="1"/>
    </xf>
    <xf numFmtId="1" fontId="4" fillId="0" borderId="2" xfId="2" applyNumberFormat="1" applyFont="1" applyBorder="1" applyAlignment="1">
      <alignment horizontal="center" vertical="center" wrapText="1"/>
    </xf>
    <xf numFmtId="3" fontId="7" fillId="0" borderId="2" xfId="2" applyNumberFormat="1" applyFont="1" applyBorder="1" applyAlignment="1">
      <alignment horizontal="center" vertical="center" wrapText="1"/>
    </xf>
    <xf numFmtId="2" fontId="2" fillId="0" borderId="2" xfId="2" applyNumberFormat="1" applyFont="1" applyBorder="1" applyAlignment="1">
      <alignment horizontal="center" vertical="center" wrapText="1"/>
    </xf>
    <xf numFmtId="165" fontId="2" fillId="0" borderId="2" xfId="1" applyNumberFormat="1" applyFont="1" applyFill="1" applyBorder="1" applyAlignment="1">
      <alignment horizontal="center" vertical="center" wrapText="1"/>
    </xf>
    <xf numFmtId="2" fontId="2" fillId="0" borderId="2" xfId="2" applyNumberFormat="1" applyFont="1" applyBorder="1" applyAlignment="1">
      <alignment horizontal="center"/>
    </xf>
    <xf numFmtId="1" fontId="2" fillId="0" borderId="2" xfId="2" applyNumberFormat="1" applyFont="1" applyBorder="1" applyAlignment="1">
      <alignment horizontal="center"/>
    </xf>
    <xf numFmtId="3" fontId="6" fillId="0" borderId="3" xfId="2" applyNumberFormat="1" applyFont="1" applyBorder="1" applyAlignment="1">
      <alignment horizontal="center"/>
    </xf>
    <xf numFmtId="0" fontId="4" fillId="0" borderId="3" xfId="2" applyFont="1" applyBorder="1" applyAlignment="1">
      <alignment vertical="center" wrapText="1"/>
    </xf>
    <xf numFmtId="0" fontId="4" fillId="0" borderId="5" xfId="2" applyFont="1" applyBorder="1" applyAlignment="1">
      <alignment vertical="center" wrapText="1"/>
    </xf>
    <xf numFmtId="1" fontId="6" fillId="0" borderId="2" xfId="2" applyNumberFormat="1" applyFont="1" applyBorder="1" applyAlignment="1">
      <alignment horizontal="center"/>
    </xf>
    <xf numFmtId="0" fontId="4" fillId="0" borderId="0" xfId="2" applyFont="1" applyAlignment="1">
      <alignment horizontal="right" vertical="center"/>
    </xf>
    <xf numFmtId="0" fontId="2" fillId="0" borderId="0" xfId="2" applyFont="1" applyAlignment="1">
      <alignment horizontal="center"/>
    </xf>
    <xf numFmtId="0" fontId="6" fillId="0" borderId="3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166" fontId="4" fillId="0" borderId="2" xfId="2" applyNumberFormat="1" applyFont="1" applyBorder="1" applyAlignment="1">
      <alignment horizontal="center" vertical="center" wrapText="1"/>
    </xf>
    <xf numFmtId="2" fontId="4" fillId="0" borderId="2" xfId="2" applyNumberFormat="1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/>
    </xf>
    <xf numFmtId="0" fontId="2" fillId="0" borderId="0" xfId="2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3" fontId="4" fillId="0" borderId="1" xfId="2" applyNumberFormat="1" applyFont="1" applyBorder="1" applyAlignment="1">
      <alignment horizontal="right" vertical="center"/>
    </xf>
    <xf numFmtId="0" fontId="2" fillId="0" borderId="0" xfId="2" applyFont="1" applyAlignment="1">
      <alignment horizontal="center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2" fontId="4" fillId="0" borderId="7" xfId="2" applyNumberFormat="1" applyFont="1" applyBorder="1" applyAlignment="1">
      <alignment horizontal="center" vertical="center" wrapText="1"/>
    </xf>
    <xf numFmtId="2" fontId="4" fillId="0" borderId="8" xfId="2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0" fontId="2" fillId="0" borderId="5" xfId="2" applyFont="1" applyBorder="1" applyAlignment="1">
      <alignment horizontal="center"/>
    </xf>
  </cellXfs>
  <cellStyles count="3">
    <cellStyle name="Обычный" xfId="0" builtinId="0"/>
    <cellStyle name="Обычный 2" xfId="2" xr:uid="{00000000-0005-0000-0000-000001000000}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BE692-4C02-4BF3-887B-FFCC568346C8}">
  <dimension ref="A1:F38"/>
  <sheetViews>
    <sheetView tabSelected="1" topLeftCell="B1" workbookViewId="0">
      <selection activeCell="H13" sqref="H13"/>
    </sheetView>
  </sheetViews>
  <sheetFormatPr defaultColWidth="9.140625" defaultRowHeight="12.75" x14ac:dyDescent="0.2"/>
  <cols>
    <col min="1" max="1" width="9.140625" style="2" hidden="1" customWidth="1"/>
    <col min="2" max="2" width="5.42578125" style="2" customWidth="1"/>
    <col min="3" max="3" width="42.7109375" style="2" customWidth="1"/>
    <col min="4" max="4" width="10.28515625" style="2" customWidth="1"/>
    <col min="5" max="6" width="13.85546875" style="2" customWidth="1"/>
    <col min="7" max="16384" width="9.140625" style="1"/>
  </cols>
  <sheetData>
    <row r="1" spans="1:6" x14ac:dyDescent="0.2">
      <c r="A1" s="24" t="s">
        <v>0</v>
      </c>
      <c r="B1" s="24"/>
      <c r="C1" s="24"/>
      <c r="D1" s="24"/>
      <c r="E1" s="24"/>
      <c r="F1" s="1"/>
    </row>
    <row r="2" spans="1:6" x14ac:dyDescent="0.2">
      <c r="A2" s="24" t="s">
        <v>26</v>
      </c>
      <c r="B2" s="24"/>
      <c r="C2" s="24"/>
      <c r="D2" s="24"/>
      <c r="E2" s="24"/>
      <c r="F2" s="1"/>
    </row>
    <row r="3" spans="1:6" x14ac:dyDescent="0.2">
      <c r="A3" s="24" t="s">
        <v>1</v>
      </c>
      <c r="B3" s="24"/>
      <c r="C3" s="24"/>
      <c r="D3" s="24"/>
      <c r="E3" s="24"/>
      <c r="F3" s="1"/>
    </row>
    <row r="4" spans="1:6" ht="15" customHeight="1" x14ac:dyDescent="0.2">
      <c r="A4" s="25" t="s">
        <v>21</v>
      </c>
      <c r="B4" s="25"/>
      <c r="C4" s="25"/>
      <c r="D4" s="25"/>
      <c r="E4" s="25"/>
      <c r="F4" s="1"/>
    </row>
    <row r="5" spans="1:6" ht="15" customHeight="1" x14ac:dyDescent="0.2">
      <c r="A5" s="26" t="s">
        <v>43</v>
      </c>
      <c r="B5" s="26"/>
      <c r="C5" s="26"/>
      <c r="D5" s="26"/>
      <c r="E5" s="26"/>
      <c r="F5" s="1"/>
    </row>
    <row r="6" spans="1:6" ht="15" customHeight="1" x14ac:dyDescent="0.2">
      <c r="A6" s="16"/>
      <c r="B6" s="16"/>
      <c r="C6" s="16"/>
      <c r="D6" s="23"/>
      <c r="E6" s="23"/>
      <c r="F6" s="1"/>
    </row>
    <row r="7" spans="1:6" ht="13.5" customHeight="1" x14ac:dyDescent="0.2">
      <c r="B7" s="3"/>
      <c r="C7" s="3"/>
      <c r="D7" s="3"/>
      <c r="E7" s="3"/>
      <c r="F7" s="3"/>
    </row>
    <row r="8" spans="1:6" x14ac:dyDescent="0.2">
      <c r="B8" s="27" t="s">
        <v>2</v>
      </c>
      <c r="C8" s="27"/>
      <c r="D8" s="27"/>
      <c r="E8" s="27"/>
      <c r="F8" s="1"/>
    </row>
    <row r="9" spans="1:6" x14ac:dyDescent="0.2">
      <c r="B9" s="27" t="s">
        <v>3</v>
      </c>
      <c r="C9" s="27"/>
      <c r="D9" s="27"/>
      <c r="E9" s="27"/>
      <c r="F9" s="1"/>
    </row>
    <row r="10" spans="1:6" x14ac:dyDescent="0.2">
      <c r="B10" s="27" t="s">
        <v>22</v>
      </c>
      <c r="C10" s="27"/>
      <c r="D10" s="27"/>
      <c r="E10" s="27"/>
      <c r="F10" s="1"/>
    </row>
    <row r="11" spans="1:6" x14ac:dyDescent="0.2">
      <c r="B11" s="27">
        <v>2025</v>
      </c>
      <c r="C11" s="27"/>
      <c r="D11" s="27"/>
      <c r="E11" s="27"/>
      <c r="F11" s="1"/>
    </row>
    <row r="12" spans="1:6" ht="18.75" customHeight="1" x14ac:dyDescent="0.2">
      <c r="B12" s="17"/>
      <c r="C12" s="17"/>
      <c r="D12" s="17"/>
      <c r="E12" s="17"/>
      <c r="F12" s="17"/>
    </row>
    <row r="13" spans="1:6" ht="33" customHeight="1" x14ac:dyDescent="0.2">
      <c r="A13" s="1"/>
      <c r="B13" s="28" t="s">
        <v>4</v>
      </c>
      <c r="C13" s="28" t="s">
        <v>5</v>
      </c>
      <c r="D13" s="30" t="s">
        <v>6</v>
      </c>
      <c r="E13" s="28" t="s">
        <v>7</v>
      </c>
      <c r="F13" s="28" t="s">
        <v>17</v>
      </c>
    </row>
    <row r="14" spans="1:6" ht="33.75" customHeight="1" x14ac:dyDescent="0.2">
      <c r="A14" s="1"/>
      <c r="B14" s="29"/>
      <c r="C14" s="29"/>
      <c r="D14" s="31"/>
      <c r="E14" s="29"/>
      <c r="F14" s="29"/>
    </row>
    <row r="15" spans="1:6" ht="17.25" customHeight="1" x14ac:dyDescent="0.2">
      <c r="A15" s="1"/>
      <c r="B15" s="4">
        <v>1</v>
      </c>
      <c r="C15" s="4">
        <v>2</v>
      </c>
      <c r="D15" s="4">
        <v>3</v>
      </c>
      <c r="E15" s="4">
        <v>4</v>
      </c>
      <c r="F15" s="4">
        <v>5</v>
      </c>
    </row>
    <row r="16" spans="1:6" x14ac:dyDescent="0.2">
      <c r="A16" s="1"/>
      <c r="B16" s="35" t="s">
        <v>8</v>
      </c>
      <c r="C16" s="36"/>
      <c r="D16" s="36"/>
      <c r="E16" s="37"/>
      <c r="F16" s="1"/>
    </row>
    <row r="17" spans="1:6" ht="14.45" customHeight="1" x14ac:dyDescent="0.2">
      <c r="A17" s="1"/>
      <c r="B17" s="13">
        <v>1</v>
      </c>
      <c r="C17" s="14" t="s">
        <v>24</v>
      </c>
      <c r="D17" s="6">
        <v>1</v>
      </c>
      <c r="E17" s="7">
        <v>214009</v>
      </c>
      <c r="F17" s="7">
        <v>214009</v>
      </c>
    </row>
    <row r="18" spans="1:6" ht="14.45" customHeight="1" x14ac:dyDescent="0.2">
      <c r="A18" s="1"/>
      <c r="B18" s="13">
        <v>2</v>
      </c>
      <c r="C18" s="14" t="s">
        <v>20</v>
      </c>
      <c r="D18" s="21">
        <v>0.5</v>
      </c>
      <c r="E18" s="7">
        <v>135000</v>
      </c>
      <c r="F18" s="7">
        <v>135000</v>
      </c>
    </row>
    <row r="19" spans="1:6" ht="13.9" customHeight="1" x14ac:dyDescent="0.2">
      <c r="A19" s="1"/>
      <c r="B19" s="33" t="s">
        <v>9</v>
      </c>
      <c r="C19" s="34"/>
      <c r="D19" s="8">
        <v>2</v>
      </c>
      <c r="E19" s="9">
        <f>E18+E17</f>
        <v>349009</v>
      </c>
      <c r="F19" s="9">
        <f>F18+F17</f>
        <v>349009</v>
      </c>
    </row>
    <row r="20" spans="1:6" x14ac:dyDescent="0.2">
      <c r="A20" s="1"/>
      <c r="B20" s="35" t="s">
        <v>10</v>
      </c>
      <c r="C20" s="36"/>
      <c r="D20" s="36"/>
      <c r="E20" s="37"/>
      <c r="F20" s="1"/>
    </row>
    <row r="21" spans="1:6" x14ac:dyDescent="0.2">
      <c r="A21" s="1"/>
      <c r="B21" s="5">
        <v>3</v>
      </c>
      <c r="C21" s="5" t="s">
        <v>11</v>
      </c>
      <c r="D21" s="6">
        <v>1</v>
      </c>
      <c r="E21" s="7">
        <v>220322</v>
      </c>
      <c r="F21" s="7">
        <f>E21*D21</f>
        <v>220322</v>
      </c>
    </row>
    <row r="22" spans="1:6" x14ac:dyDescent="0.2">
      <c r="A22" s="1"/>
      <c r="B22" s="5">
        <v>4</v>
      </c>
      <c r="C22" s="5" t="s">
        <v>11</v>
      </c>
      <c r="D22" s="6">
        <v>3</v>
      </c>
      <c r="E22" s="7">
        <v>214009</v>
      </c>
      <c r="F22" s="7">
        <f>E22*D22</f>
        <v>642027</v>
      </c>
    </row>
    <row r="23" spans="1:6" x14ac:dyDescent="0.2">
      <c r="A23" s="1"/>
      <c r="B23" s="5">
        <v>5</v>
      </c>
      <c r="C23" s="5" t="s">
        <v>11</v>
      </c>
      <c r="D23" s="6">
        <v>1</v>
      </c>
      <c r="E23" s="7">
        <v>245575</v>
      </c>
      <c r="F23" s="7">
        <f>E23*D23</f>
        <v>245575</v>
      </c>
    </row>
    <row r="24" spans="1:6" x14ac:dyDescent="0.2">
      <c r="A24" s="1"/>
      <c r="B24" s="5">
        <v>6</v>
      </c>
      <c r="C24" s="5" t="s">
        <v>11</v>
      </c>
      <c r="D24" s="6">
        <v>1</v>
      </c>
      <c r="E24" s="7">
        <v>270828</v>
      </c>
      <c r="F24" s="7">
        <v>270828</v>
      </c>
    </row>
    <row r="25" spans="1:6" x14ac:dyDescent="0.2">
      <c r="A25" s="1"/>
      <c r="B25" s="5">
        <v>7</v>
      </c>
      <c r="C25" s="5" t="s">
        <v>12</v>
      </c>
      <c r="D25" s="6">
        <v>2</v>
      </c>
      <c r="E25" s="7">
        <v>138251</v>
      </c>
      <c r="F25" s="7">
        <f t="shared" ref="F25:F30" si="0">E25*D25</f>
        <v>276502</v>
      </c>
    </row>
    <row r="26" spans="1:6" x14ac:dyDescent="0.2">
      <c r="A26" s="1"/>
      <c r="B26" s="5">
        <v>8</v>
      </c>
      <c r="C26" s="5" t="s">
        <v>12</v>
      </c>
      <c r="D26" s="6">
        <v>2</v>
      </c>
      <c r="E26" s="7">
        <v>144564</v>
      </c>
      <c r="F26" s="7">
        <f t="shared" si="0"/>
        <v>289128</v>
      </c>
    </row>
    <row r="27" spans="1:6" x14ac:dyDescent="0.2">
      <c r="A27" s="1"/>
      <c r="B27" s="5">
        <v>9</v>
      </c>
      <c r="C27" s="5" t="s">
        <v>12</v>
      </c>
      <c r="D27" s="6">
        <v>1</v>
      </c>
      <c r="E27" s="7">
        <v>131939</v>
      </c>
      <c r="F27" s="7">
        <f t="shared" si="0"/>
        <v>131939</v>
      </c>
    </row>
    <row r="28" spans="1:6" x14ac:dyDescent="0.2">
      <c r="A28" s="1"/>
      <c r="B28" s="5">
        <v>10</v>
      </c>
      <c r="C28" s="5" t="s">
        <v>12</v>
      </c>
      <c r="D28" s="6">
        <v>1</v>
      </c>
      <c r="E28" s="7">
        <v>119312</v>
      </c>
      <c r="F28" s="7">
        <f t="shared" si="0"/>
        <v>119312</v>
      </c>
    </row>
    <row r="29" spans="1:6" x14ac:dyDescent="0.2">
      <c r="A29" s="1"/>
      <c r="B29" s="5">
        <v>11</v>
      </c>
      <c r="C29" s="5" t="s">
        <v>18</v>
      </c>
      <c r="D29" s="21">
        <v>0.5</v>
      </c>
      <c r="E29" s="7">
        <v>79717</v>
      </c>
      <c r="F29" s="7">
        <v>79717</v>
      </c>
    </row>
    <row r="30" spans="1:6" x14ac:dyDescent="0.2">
      <c r="A30" s="1"/>
      <c r="B30" s="5">
        <v>12</v>
      </c>
      <c r="C30" s="5" t="s">
        <v>18</v>
      </c>
      <c r="D30" s="6">
        <v>1</v>
      </c>
      <c r="E30" s="7">
        <v>207696</v>
      </c>
      <c r="F30" s="7">
        <f t="shared" si="0"/>
        <v>207696</v>
      </c>
    </row>
    <row r="31" spans="1:6" ht="28.15" customHeight="1" x14ac:dyDescent="0.2">
      <c r="A31" s="1"/>
      <c r="B31" s="33" t="s">
        <v>19</v>
      </c>
      <c r="C31" s="34"/>
      <c r="D31" s="8">
        <f>D30+D29+D28+D27+D26+D25+D24+D23+D22+D21</f>
        <v>13.5</v>
      </c>
      <c r="E31" s="9">
        <f>E30+E29+E28+E27+E26+E25+E23+E22+E21+E24</f>
        <v>1772213</v>
      </c>
      <c r="F31" s="9">
        <f>F30+F28+F29+F27+F26+F25+F24+F23+F22+F21</f>
        <v>2483046</v>
      </c>
    </row>
    <row r="32" spans="1:6" x14ac:dyDescent="0.2">
      <c r="A32" s="1"/>
      <c r="B32" s="35" t="s">
        <v>13</v>
      </c>
      <c r="C32" s="36"/>
      <c r="D32" s="36"/>
      <c r="E32" s="37"/>
      <c r="F32" s="1"/>
    </row>
    <row r="33" spans="1:6" x14ac:dyDescent="0.2">
      <c r="A33" s="1"/>
      <c r="B33" s="5">
        <v>13</v>
      </c>
      <c r="C33" s="5" t="s">
        <v>14</v>
      </c>
      <c r="D33" s="6">
        <v>1</v>
      </c>
      <c r="E33" s="7">
        <v>220322</v>
      </c>
      <c r="F33" s="7">
        <v>220322</v>
      </c>
    </row>
    <row r="34" spans="1:6" x14ac:dyDescent="0.2">
      <c r="A34" s="1"/>
      <c r="B34" s="5">
        <v>14</v>
      </c>
      <c r="C34" s="5" t="s">
        <v>14</v>
      </c>
      <c r="D34" s="6">
        <v>1</v>
      </c>
      <c r="E34" s="7">
        <v>163504</v>
      </c>
      <c r="F34" s="7">
        <v>163504</v>
      </c>
    </row>
    <row r="35" spans="1:6" x14ac:dyDescent="0.2">
      <c r="A35" s="1"/>
      <c r="B35" s="5">
        <v>15</v>
      </c>
      <c r="C35" s="5" t="s">
        <v>25</v>
      </c>
      <c r="D35" s="6">
        <v>1</v>
      </c>
      <c r="E35" s="7">
        <v>119312</v>
      </c>
      <c r="F35" s="7">
        <v>119312</v>
      </c>
    </row>
    <row r="36" spans="1:6" ht="20.45" customHeight="1" x14ac:dyDescent="0.2">
      <c r="A36" s="1"/>
      <c r="B36" s="33" t="s">
        <v>15</v>
      </c>
      <c r="C36" s="34"/>
      <c r="D36" s="10">
        <f>D35+D34+D33</f>
        <v>3</v>
      </c>
      <c r="E36" s="11">
        <f>E35+E34+E33</f>
        <v>503138</v>
      </c>
      <c r="F36" s="11">
        <f>F35+F34+F33</f>
        <v>503138</v>
      </c>
    </row>
    <row r="37" spans="1:6" x14ac:dyDescent="0.2">
      <c r="A37" s="1"/>
      <c r="B37" s="38" t="s">
        <v>16</v>
      </c>
      <c r="C37" s="39"/>
      <c r="D37" s="15">
        <f>D36+D31+D19</f>
        <v>18.5</v>
      </c>
      <c r="E37" s="12">
        <f>E36+E31+E19</f>
        <v>2624360</v>
      </c>
      <c r="F37" s="12">
        <f>+F36+F31+F19</f>
        <v>3335193</v>
      </c>
    </row>
    <row r="38" spans="1:6" ht="31.15" customHeight="1" x14ac:dyDescent="0.2">
      <c r="C38" s="32" t="s">
        <v>23</v>
      </c>
      <c r="D38" s="32"/>
      <c r="E38" s="32"/>
      <c r="F38" s="1"/>
    </row>
  </sheetData>
  <mergeCells count="23">
    <mergeCell ref="C38:E38"/>
    <mergeCell ref="F13:F14"/>
    <mergeCell ref="B31:C31"/>
    <mergeCell ref="B16:E16"/>
    <mergeCell ref="B19:C19"/>
    <mergeCell ref="B20:E20"/>
    <mergeCell ref="B32:E32"/>
    <mergeCell ref="B36:C36"/>
    <mergeCell ref="B37:C37"/>
    <mergeCell ref="B8:E8"/>
    <mergeCell ref="B9:E9"/>
    <mergeCell ref="B10:E10"/>
    <mergeCell ref="B11:E11"/>
    <mergeCell ref="B13:B14"/>
    <mergeCell ref="C13:C14"/>
    <mergeCell ref="D13:D14"/>
    <mergeCell ref="E13:E14"/>
    <mergeCell ref="D6:E6"/>
    <mergeCell ref="A1:E1"/>
    <mergeCell ref="A2:E2"/>
    <mergeCell ref="A3:E3"/>
    <mergeCell ref="A4:E4"/>
    <mergeCell ref="A5:E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1F694-7D52-47F0-917A-28E239A85908}">
  <dimension ref="A1:F30"/>
  <sheetViews>
    <sheetView topLeftCell="B1" workbookViewId="0">
      <selection activeCell="D21" sqref="D21"/>
    </sheetView>
  </sheetViews>
  <sheetFormatPr defaultColWidth="9.140625" defaultRowHeight="12.75" x14ac:dyDescent="0.2"/>
  <cols>
    <col min="1" max="1" width="9.140625" style="2" hidden="1" customWidth="1"/>
    <col min="2" max="2" width="5.42578125" style="2" customWidth="1"/>
    <col min="3" max="3" width="42.7109375" style="2" customWidth="1"/>
    <col min="4" max="4" width="10.28515625" style="2" customWidth="1"/>
    <col min="5" max="6" width="13.85546875" style="2" customWidth="1"/>
    <col min="7" max="16384" width="9.140625" style="1"/>
  </cols>
  <sheetData>
    <row r="1" spans="1:6" x14ac:dyDescent="0.2">
      <c r="A1" s="24" t="s">
        <v>0</v>
      </c>
      <c r="B1" s="24"/>
      <c r="C1" s="24"/>
      <c r="D1" s="24"/>
      <c r="E1" s="24"/>
      <c r="F1" s="1"/>
    </row>
    <row r="2" spans="1:6" x14ac:dyDescent="0.2">
      <c r="A2" s="24" t="s">
        <v>31</v>
      </c>
      <c r="B2" s="24"/>
      <c r="C2" s="24"/>
      <c r="D2" s="24"/>
      <c r="E2" s="24"/>
      <c r="F2" s="1"/>
    </row>
    <row r="3" spans="1:6" x14ac:dyDescent="0.2">
      <c r="A3" s="24" t="s">
        <v>1</v>
      </c>
      <c r="B3" s="24"/>
      <c r="C3" s="24"/>
      <c r="D3" s="24"/>
      <c r="E3" s="24"/>
      <c r="F3" s="1"/>
    </row>
    <row r="4" spans="1:6" ht="15" customHeight="1" x14ac:dyDescent="0.2">
      <c r="A4" s="25" t="s">
        <v>21</v>
      </c>
      <c r="B4" s="25"/>
      <c r="C4" s="25"/>
      <c r="D4" s="25"/>
      <c r="E4" s="25"/>
      <c r="F4" s="1"/>
    </row>
    <row r="5" spans="1:6" ht="15" customHeight="1" x14ac:dyDescent="0.2">
      <c r="A5" s="26" t="s">
        <v>32</v>
      </c>
      <c r="B5" s="26"/>
      <c r="C5" s="26"/>
      <c r="D5" s="26"/>
      <c r="E5" s="26"/>
      <c r="F5" s="1"/>
    </row>
    <row r="6" spans="1:6" ht="15" customHeight="1" x14ac:dyDescent="0.2">
      <c r="A6" s="16"/>
      <c r="B6" s="16"/>
      <c r="C6" s="16"/>
      <c r="D6" s="23"/>
      <c r="E6" s="23"/>
      <c r="F6" s="1"/>
    </row>
    <row r="7" spans="1:6" ht="13.5" customHeight="1" x14ac:dyDescent="0.2">
      <c r="B7" s="3"/>
      <c r="C7" s="3"/>
      <c r="D7" s="3"/>
      <c r="E7" s="3"/>
      <c r="F7" s="3"/>
    </row>
    <row r="8" spans="1:6" x14ac:dyDescent="0.2">
      <c r="B8" s="27" t="s">
        <v>2</v>
      </c>
      <c r="C8" s="27"/>
      <c r="D8" s="27"/>
      <c r="E8" s="27"/>
      <c r="F8" s="1"/>
    </row>
    <row r="9" spans="1:6" x14ac:dyDescent="0.2">
      <c r="B9" s="27" t="s">
        <v>3</v>
      </c>
      <c r="C9" s="27"/>
      <c r="D9" s="27"/>
      <c r="E9" s="27"/>
      <c r="F9" s="1"/>
    </row>
    <row r="10" spans="1:6" x14ac:dyDescent="0.2">
      <c r="B10" s="27" t="s">
        <v>22</v>
      </c>
      <c r="C10" s="27"/>
      <c r="D10" s="27"/>
      <c r="E10" s="27"/>
      <c r="F10" s="1"/>
    </row>
    <row r="11" spans="1:6" x14ac:dyDescent="0.2">
      <c r="B11" s="27">
        <v>2023</v>
      </c>
      <c r="C11" s="27"/>
      <c r="D11" s="27"/>
      <c r="E11" s="27"/>
      <c r="F11" s="1"/>
    </row>
    <row r="12" spans="1:6" ht="18.75" customHeight="1" x14ac:dyDescent="0.2">
      <c r="B12" s="17"/>
      <c r="C12" s="17"/>
      <c r="D12" s="17"/>
      <c r="E12" s="17"/>
      <c r="F12" s="17"/>
    </row>
    <row r="13" spans="1:6" ht="33" customHeight="1" x14ac:dyDescent="0.2">
      <c r="A13" s="1"/>
      <c r="B13" s="28" t="s">
        <v>4</v>
      </c>
      <c r="C13" s="28" t="s">
        <v>5</v>
      </c>
      <c r="D13" s="30" t="s">
        <v>6</v>
      </c>
      <c r="E13" s="28" t="s">
        <v>7</v>
      </c>
      <c r="F13" s="28" t="s">
        <v>17</v>
      </c>
    </row>
    <row r="14" spans="1:6" ht="33.75" customHeight="1" x14ac:dyDescent="0.2">
      <c r="A14" s="1"/>
      <c r="B14" s="29"/>
      <c r="C14" s="29"/>
      <c r="D14" s="31"/>
      <c r="E14" s="29"/>
      <c r="F14" s="29"/>
    </row>
    <row r="15" spans="1:6" ht="17.25" customHeight="1" x14ac:dyDescent="0.2">
      <c r="A15" s="1"/>
      <c r="B15" s="4">
        <v>1</v>
      </c>
      <c r="C15" s="4">
        <v>2</v>
      </c>
      <c r="D15" s="4">
        <v>3</v>
      </c>
      <c r="E15" s="4">
        <v>4</v>
      </c>
      <c r="F15" s="4">
        <v>5</v>
      </c>
    </row>
    <row r="16" spans="1:6" x14ac:dyDescent="0.2">
      <c r="A16" s="1"/>
      <c r="B16" s="35" t="s">
        <v>8</v>
      </c>
      <c r="C16" s="36"/>
      <c r="D16" s="36"/>
      <c r="E16" s="37"/>
      <c r="F16" s="1"/>
    </row>
    <row r="17" spans="1:6" ht="14.45" customHeight="1" x14ac:dyDescent="0.2">
      <c r="A17" s="1"/>
      <c r="B17" s="13">
        <v>1</v>
      </c>
      <c r="C17" s="14" t="s">
        <v>24</v>
      </c>
      <c r="D17" s="6">
        <v>1</v>
      </c>
      <c r="E17" s="7">
        <v>164356</v>
      </c>
      <c r="F17" s="7">
        <f>E17</f>
        <v>164356</v>
      </c>
    </row>
    <row r="18" spans="1:6" ht="13.9" customHeight="1" x14ac:dyDescent="0.2">
      <c r="A18" s="1"/>
      <c r="B18" s="33" t="s">
        <v>9</v>
      </c>
      <c r="C18" s="34"/>
      <c r="D18" s="8">
        <v>1</v>
      </c>
      <c r="E18" s="9"/>
      <c r="F18" s="9"/>
    </row>
    <row r="19" spans="1:6" x14ac:dyDescent="0.2">
      <c r="A19" s="1"/>
      <c r="B19" s="35" t="s">
        <v>10</v>
      </c>
      <c r="C19" s="36"/>
      <c r="D19" s="36"/>
      <c r="E19" s="37"/>
      <c r="F19" s="1"/>
    </row>
    <row r="20" spans="1:6" x14ac:dyDescent="0.2">
      <c r="A20" s="1"/>
      <c r="B20" s="5">
        <v>2</v>
      </c>
      <c r="C20" s="5" t="s">
        <v>11</v>
      </c>
      <c r="D20" s="6">
        <v>4</v>
      </c>
      <c r="E20" s="7">
        <v>189609</v>
      </c>
      <c r="F20" s="7">
        <f>E20*D20</f>
        <v>758436</v>
      </c>
    </row>
    <row r="21" spans="1:6" x14ac:dyDescent="0.2">
      <c r="A21" s="1"/>
      <c r="B21" s="5">
        <v>3</v>
      </c>
      <c r="C21" s="5" t="s">
        <v>12</v>
      </c>
      <c r="D21" s="6">
        <v>3</v>
      </c>
      <c r="E21" s="7">
        <v>94911</v>
      </c>
      <c r="F21" s="7">
        <f t="shared" ref="F21:F22" si="0">E21*D21</f>
        <v>284733</v>
      </c>
    </row>
    <row r="22" spans="1:6" x14ac:dyDescent="0.2">
      <c r="A22" s="1"/>
      <c r="B22" s="5">
        <v>4</v>
      </c>
      <c r="C22" s="5" t="s">
        <v>12</v>
      </c>
      <c r="D22" s="6">
        <v>1</v>
      </c>
      <c r="E22" s="7">
        <v>101225</v>
      </c>
      <c r="F22" s="7">
        <f t="shared" si="0"/>
        <v>101225</v>
      </c>
    </row>
    <row r="23" spans="1:6" x14ac:dyDescent="0.2">
      <c r="A23" s="1"/>
      <c r="B23" s="5">
        <v>5</v>
      </c>
      <c r="C23" s="5" t="s">
        <v>18</v>
      </c>
      <c r="D23" s="21">
        <v>0.5</v>
      </c>
      <c r="E23" s="7">
        <v>56838</v>
      </c>
      <c r="F23" s="7">
        <v>56838</v>
      </c>
    </row>
    <row r="24" spans="1:6" ht="28.15" customHeight="1" x14ac:dyDescent="0.2">
      <c r="A24" s="1"/>
      <c r="B24" s="33" t="s">
        <v>19</v>
      </c>
      <c r="C24" s="34"/>
      <c r="D24" s="8">
        <f>SUM(D20:D23)</f>
        <v>8.5</v>
      </c>
      <c r="E24" s="9">
        <f>SUM(E20:E23)</f>
        <v>442583</v>
      </c>
      <c r="F24" s="9">
        <f>SUM(F20:F23)</f>
        <v>1201232</v>
      </c>
    </row>
    <row r="25" spans="1:6" x14ac:dyDescent="0.2">
      <c r="A25" s="1"/>
      <c r="B25" s="35" t="s">
        <v>13</v>
      </c>
      <c r="C25" s="36"/>
      <c r="D25" s="36"/>
      <c r="E25" s="37"/>
      <c r="F25" s="1"/>
    </row>
    <row r="26" spans="1:6" x14ac:dyDescent="0.2">
      <c r="A26" s="1"/>
      <c r="B26" s="5">
        <v>6</v>
      </c>
      <c r="C26" s="5" t="s">
        <v>14</v>
      </c>
      <c r="D26" s="6">
        <v>1</v>
      </c>
      <c r="E26" s="7">
        <v>120163</v>
      </c>
      <c r="F26" s="7">
        <v>220322</v>
      </c>
    </row>
    <row r="27" spans="1:6" x14ac:dyDescent="0.2">
      <c r="A27" s="1"/>
      <c r="B27" s="5">
        <v>7</v>
      </c>
      <c r="C27" s="5" t="s">
        <v>25</v>
      </c>
      <c r="D27" s="6">
        <v>1</v>
      </c>
      <c r="E27" s="7">
        <v>119312</v>
      </c>
      <c r="F27" s="7">
        <v>119312</v>
      </c>
    </row>
    <row r="28" spans="1:6" ht="20.45" customHeight="1" x14ac:dyDescent="0.2">
      <c r="A28" s="1"/>
      <c r="B28" s="33" t="s">
        <v>15</v>
      </c>
      <c r="C28" s="34"/>
      <c r="D28" s="10">
        <f>SUM(D26:D27)</f>
        <v>2</v>
      </c>
      <c r="E28" s="11">
        <f>SUM(E26:E27)</f>
        <v>239475</v>
      </c>
      <c r="F28" s="11">
        <f>SUM(F26:F27)</f>
        <v>339634</v>
      </c>
    </row>
    <row r="29" spans="1:6" x14ac:dyDescent="0.2">
      <c r="A29" s="1"/>
      <c r="B29" s="38" t="s">
        <v>16</v>
      </c>
      <c r="C29" s="39"/>
      <c r="D29" s="15">
        <f>D28+D24+D18</f>
        <v>11.5</v>
      </c>
      <c r="E29" s="12">
        <f>E17+E24+E28</f>
        <v>846414</v>
      </c>
      <c r="F29" s="12">
        <f>F17+F24+F28</f>
        <v>1705222</v>
      </c>
    </row>
    <row r="30" spans="1:6" ht="31.15" customHeight="1" x14ac:dyDescent="0.2">
      <c r="C30" s="32" t="s">
        <v>30</v>
      </c>
      <c r="D30" s="32"/>
      <c r="E30" s="32"/>
      <c r="F30" s="1"/>
    </row>
  </sheetData>
  <mergeCells count="23">
    <mergeCell ref="D6:E6"/>
    <mergeCell ref="A1:E1"/>
    <mergeCell ref="A2:E2"/>
    <mergeCell ref="A3:E3"/>
    <mergeCell ref="A4:E4"/>
    <mergeCell ref="A5:E5"/>
    <mergeCell ref="B8:E8"/>
    <mergeCell ref="B9:E9"/>
    <mergeCell ref="B10:E10"/>
    <mergeCell ref="B11:E11"/>
    <mergeCell ref="B13:B14"/>
    <mergeCell ref="C13:C14"/>
    <mergeCell ref="D13:D14"/>
    <mergeCell ref="E13:E14"/>
    <mergeCell ref="B28:C28"/>
    <mergeCell ref="B29:C29"/>
    <mergeCell ref="C30:E30"/>
    <mergeCell ref="F13:F14"/>
    <mergeCell ref="B16:E16"/>
    <mergeCell ref="B18:C18"/>
    <mergeCell ref="B19:E19"/>
    <mergeCell ref="B24:C24"/>
    <mergeCell ref="B25:E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91FC0-E66E-4B6B-9FEF-8432958DE946}">
  <dimension ref="A1:F30"/>
  <sheetViews>
    <sheetView topLeftCell="B8" workbookViewId="0">
      <selection activeCell="D36" sqref="D36"/>
    </sheetView>
  </sheetViews>
  <sheetFormatPr defaultColWidth="9.140625" defaultRowHeight="12.75" x14ac:dyDescent="0.2"/>
  <cols>
    <col min="1" max="1" width="9.140625" style="2" hidden="1" customWidth="1"/>
    <col min="2" max="2" width="5.42578125" style="2" customWidth="1"/>
    <col min="3" max="3" width="42.7109375" style="2" customWidth="1"/>
    <col min="4" max="4" width="10.28515625" style="2" customWidth="1"/>
    <col min="5" max="6" width="13.85546875" style="2" customWidth="1"/>
    <col min="7" max="16384" width="9.140625" style="1"/>
  </cols>
  <sheetData>
    <row r="1" spans="1:6" x14ac:dyDescent="0.2">
      <c r="A1" s="24" t="s">
        <v>0</v>
      </c>
      <c r="B1" s="24"/>
      <c r="C1" s="24"/>
      <c r="D1" s="24"/>
      <c r="E1" s="24"/>
      <c r="F1" s="1"/>
    </row>
    <row r="2" spans="1:6" x14ac:dyDescent="0.2">
      <c r="A2" s="24" t="s">
        <v>31</v>
      </c>
      <c r="B2" s="24"/>
      <c r="C2" s="24"/>
      <c r="D2" s="24"/>
      <c r="E2" s="24"/>
      <c r="F2" s="1"/>
    </row>
    <row r="3" spans="1:6" x14ac:dyDescent="0.2">
      <c r="A3" s="24" t="s">
        <v>1</v>
      </c>
      <c r="B3" s="24"/>
      <c r="C3" s="24"/>
      <c r="D3" s="24"/>
      <c r="E3" s="24"/>
      <c r="F3" s="1"/>
    </row>
    <row r="4" spans="1:6" ht="15" customHeight="1" x14ac:dyDescent="0.2">
      <c r="A4" s="25" t="s">
        <v>21</v>
      </c>
      <c r="B4" s="25"/>
      <c r="C4" s="25"/>
      <c r="D4" s="25"/>
      <c r="E4" s="25"/>
      <c r="F4" s="1"/>
    </row>
    <row r="5" spans="1:6" ht="15" customHeight="1" x14ac:dyDescent="0.2">
      <c r="A5" s="26" t="s">
        <v>33</v>
      </c>
      <c r="B5" s="26"/>
      <c r="C5" s="26"/>
      <c r="D5" s="26"/>
      <c r="E5" s="26"/>
      <c r="F5" s="1"/>
    </row>
    <row r="6" spans="1:6" ht="15" customHeight="1" x14ac:dyDescent="0.2">
      <c r="A6" s="16"/>
      <c r="B6" s="16"/>
      <c r="C6" s="16"/>
      <c r="D6" s="23"/>
      <c r="E6" s="23"/>
      <c r="F6" s="1"/>
    </row>
    <row r="7" spans="1:6" ht="13.5" customHeight="1" x14ac:dyDescent="0.2">
      <c r="B7" s="3"/>
      <c r="C7" s="3"/>
      <c r="D7" s="3"/>
      <c r="E7" s="3"/>
      <c r="F7" s="3"/>
    </row>
    <row r="8" spans="1:6" x14ac:dyDescent="0.2">
      <c r="B8" s="27" t="s">
        <v>2</v>
      </c>
      <c r="C8" s="27"/>
      <c r="D8" s="27"/>
      <c r="E8" s="27"/>
      <c r="F8" s="1"/>
    </row>
    <row r="9" spans="1:6" x14ac:dyDescent="0.2">
      <c r="B9" s="27" t="s">
        <v>3</v>
      </c>
      <c r="C9" s="27"/>
      <c r="D9" s="27"/>
      <c r="E9" s="27"/>
      <c r="F9" s="1"/>
    </row>
    <row r="10" spans="1:6" x14ac:dyDescent="0.2">
      <c r="B10" s="27" t="s">
        <v>22</v>
      </c>
      <c r="C10" s="27"/>
      <c r="D10" s="27"/>
      <c r="E10" s="27"/>
      <c r="F10" s="1"/>
    </row>
    <row r="11" spans="1:6" x14ac:dyDescent="0.2">
      <c r="B11" s="27">
        <v>2023</v>
      </c>
      <c r="C11" s="27"/>
      <c r="D11" s="27"/>
      <c r="E11" s="27"/>
      <c r="F11" s="1"/>
    </row>
    <row r="12" spans="1:6" ht="18.75" customHeight="1" x14ac:dyDescent="0.2">
      <c r="B12" s="17"/>
      <c r="C12" s="17"/>
      <c r="D12" s="17"/>
      <c r="E12" s="17"/>
      <c r="F12" s="17"/>
    </row>
    <row r="13" spans="1:6" ht="33" customHeight="1" x14ac:dyDescent="0.2">
      <c r="A13" s="1"/>
      <c r="B13" s="28" t="s">
        <v>4</v>
      </c>
      <c r="C13" s="28" t="s">
        <v>5</v>
      </c>
      <c r="D13" s="30" t="s">
        <v>6</v>
      </c>
      <c r="E13" s="28" t="s">
        <v>7</v>
      </c>
      <c r="F13" s="28" t="s">
        <v>17</v>
      </c>
    </row>
    <row r="14" spans="1:6" ht="33.75" customHeight="1" x14ac:dyDescent="0.2">
      <c r="A14" s="1"/>
      <c r="B14" s="29"/>
      <c r="C14" s="29"/>
      <c r="D14" s="31"/>
      <c r="E14" s="29"/>
      <c r="F14" s="29"/>
    </row>
    <row r="15" spans="1:6" ht="17.25" customHeight="1" x14ac:dyDescent="0.2">
      <c r="A15" s="1"/>
      <c r="B15" s="4">
        <v>1</v>
      </c>
      <c r="C15" s="4">
        <v>2</v>
      </c>
      <c r="D15" s="4">
        <v>3</v>
      </c>
      <c r="E15" s="4">
        <v>4</v>
      </c>
      <c r="F15" s="4">
        <v>5</v>
      </c>
    </row>
    <row r="16" spans="1:6" x14ac:dyDescent="0.2">
      <c r="A16" s="1"/>
      <c r="B16" s="35" t="s">
        <v>8</v>
      </c>
      <c r="C16" s="36"/>
      <c r="D16" s="36"/>
      <c r="E16" s="37"/>
      <c r="F16" s="1"/>
    </row>
    <row r="17" spans="1:6" ht="14.45" customHeight="1" x14ac:dyDescent="0.2">
      <c r="A17" s="1"/>
      <c r="B17" s="13">
        <v>1</v>
      </c>
      <c r="C17" s="14" t="s">
        <v>24</v>
      </c>
      <c r="D17" s="6">
        <v>1</v>
      </c>
      <c r="E17" s="7">
        <v>183296</v>
      </c>
      <c r="F17" s="7">
        <f>E17</f>
        <v>183296</v>
      </c>
    </row>
    <row r="18" spans="1:6" ht="13.9" customHeight="1" x14ac:dyDescent="0.2">
      <c r="A18" s="1"/>
      <c r="B18" s="33" t="s">
        <v>9</v>
      </c>
      <c r="C18" s="34"/>
      <c r="D18" s="8">
        <v>1</v>
      </c>
      <c r="E18" s="9"/>
      <c r="F18" s="9"/>
    </row>
    <row r="19" spans="1:6" x14ac:dyDescent="0.2">
      <c r="A19" s="1"/>
      <c r="B19" s="35" t="s">
        <v>10</v>
      </c>
      <c r="C19" s="36"/>
      <c r="D19" s="36"/>
      <c r="E19" s="37"/>
      <c r="F19" s="1"/>
    </row>
    <row r="20" spans="1:6" x14ac:dyDescent="0.2">
      <c r="A20" s="1"/>
      <c r="B20" s="5">
        <v>2</v>
      </c>
      <c r="C20" s="5" t="s">
        <v>11</v>
      </c>
      <c r="D20" s="6">
        <v>3</v>
      </c>
      <c r="E20" s="7">
        <v>189609</v>
      </c>
      <c r="F20" s="7">
        <f>E20*D20</f>
        <v>568827</v>
      </c>
    </row>
    <row r="21" spans="1:6" x14ac:dyDescent="0.2">
      <c r="A21" s="1"/>
      <c r="B21" s="5">
        <v>3</v>
      </c>
      <c r="C21" s="5" t="s">
        <v>12</v>
      </c>
      <c r="D21" s="6">
        <v>2</v>
      </c>
      <c r="E21" s="7">
        <v>113851</v>
      </c>
      <c r="F21" s="7">
        <f t="shared" ref="F21:F22" si="0">E21*D21</f>
        <v>227702</v>
      </c>
    </row>
    <row r="22" spans="1:6" x14ac:dyDescent="0.2">
      <c r="A22" s="1"/>
      <c r="B22" s="5">
        <v>4</v>
      </c>
      <c r="C22" s="5" t="s">
        <v>12</v>
      </c>
      <c r="D22" s="6">
        <v>1</v>
      </c>
      <c r="E22" s="7">
        <v>120164</v>
      </c>
      <c r="F22" s="7">
        <f t="shared" si="0"/>
        <v>120164</v>
      </c>
    </row>
    <row r="23" spans="1:6" x14ac:dyDescent="0.2">
      <c r="A23" s="1"/>
      <c r="B23" s="5">
        <v>5</v>
      </c>
      <c r="C23" s="5" t="s">
        <v>18</v>
      </c>
      <c r="D23" s="21">
        <v>0.5</v>
      </c>
      <c r="E23" s="7">
        <v>68316</v>
      </c>
      <c r="F23" s="7">
        <v>68316</v>
      </c>
    </row>
    <row r="24" spans="1:6" ht="28.15" customHeight="1" x14ac:dyDescent="0.2">
      <c r="A24" s="1"/>
      <c r="B24" s="33" t="s">
        <v>19</v>
      </c>
      <c r="C24" s="34"/>
      <c r="D24" s="8">
        <f>SUM(D20:D23)</f>
        <v>6.5</v>
      </c>
      <c r="E24" s="9">
        <f>SUM(E20:E23)</f>
        <v>491940</v>
      </c>
      <c r="F24" s="9">
        <f>SUM(F20:F23)</f>
        <v>985009</v>
      </c>
    </row>
    <row r="25" spans="1:6" x14ac:dyDescent="0.2">
      <c r="A25" s="1"/>
      <c r="B25" s="35" t="s">
        <v>13</v>
      </c>
      <c r="C25" s="36"/>
      <c r="D25" s="36"/>
      <c r="E25" s="37"/>
      <c r="F25" s="1"/>
    </row>
    <row r="26" spans="1:6" x14ac:dyDescent="0.2">
      <c r="A26" s="1"/>
      <c r="B26" s="5">
        <v>6</v>
      </c>
      <c r="C26" s="5" t="s">
        <v>14</v>
      </c>
      <c r="D26" s="6">
        <v>1</v>
      </c>
      <c r="E26" s="7">
        <v>145416</v>
      </c>
      <c r="F26" s="7">
        <f>E26</f>
        <v>145416</v>
      </c>
    </row>
    <row r="27" spans="1:6" x14ac:dyDescent="0.2">
      <c r="A27" s="1"/>
      <c r="B27" s="5">
        <v>7</v>
      </c>
      <c r="C27" s="5" t="s">
        <v>25</v>
      </c>
      <c r="D27" s="6">
        <v>1</v>
      </c>
      <c r="E27" s="7">
        <v>120164</v>
      </c>
      <c r="F27" s="7">
        <f>E27</f>
        <v>120164</v>
      </c>
    </row>
    <row r="28" spans="1:6" ht="20.45" customHeight="1" x14ac:dyDescent="0.2">
      <c r="A28" s="1"/>
      <c r="B28" s="33" t="s">
        <v>15</v>
      </c>
      <c r="C28" s="34"/>
      <c r="D28" s="10">
        <f>SUM(D26:D27)</f>
        <v>2</v>
      </c>
      <c r="E28" s="11">
        <f>SUM(E26:E27)</f>
        <v>265580</v>
      </c>
      <c r="F28" s="11">
        <f>SUM(F26:F27)</f>
        <v>265580</v>
      </c>
    </row>
    <row r="29" spans="1:6" x14ac:dyDescent="0.2">
      <c r="A29" s="1"/>
      <c r="B29" s="38" t="s">
        <v>16</v>
      </c>
      <c r="C29" s="39"/>
      <c r="D29" s="15">
        <f>D28+D24+D18</f>
        <v>9.5</v>
      </c>
      <c r="E29" s="12">
        <f>E17+E24+E28</f>
        <v>940816</v>
      </c>
      <c r="F29" s="12">
        <f>F17+F24+F28</f>
        <v>1433885</v>
      </c>
    </row>
    <row r="30" spans="1:6" ht="31.15" customHeight="1" x14ac:dyDescent="0.2">
      <c r="C30" s="32" t="s">
        <v>30</v>
      </c>
      <c r="D30" s="32"/>
      <c r="E30" s="32"/>
      <c r="F30" s="1"/>
    </row>
  </sheetData>
  <mergeCells count="23">
    <mergeCell ref="D6:E6"/>
    <mergeCell ref="A1:E1"/>
    <mergeCell ref="A2:E2"/>
    <mergeCell ref="A3:E3"/>
    <mergeCell ref="A4:E4"/>
    <mergeCell ref="A5:E5"/>
    <mergeCell ref="B8:E8"/>
    <mergeCell ref="B9:E9"/>
    <mergeCell ref="B10:E10"/>
    <mergeCell ref="B11:E11"/>
    <mergeCell ref="B13:B14"/>
    <mergeCell ref="C13:C14"/>
    <mergeCell ref="D13:D14"/>
    <mergeCell ref="E13:E14"/>
    <mergeCell ref="B28:C28"/>
    <mergeCell ref="B29:C29"/>
    <mergeCell ref="C30:E30"/>
    <mergeCell ref="F13:F14"/>
    <mergeCell ref="B16:E16"/>
    <mergeCell ref="B18:C18"/>
    <mergeCell ref="B19:E19"/>
    <mergeCell ref="B24:C24"/>
    <mergeCell ref="B25:E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8D2A5-E8A9-48A7-9359-85374421D6FF}">
  <dimension ref="A1:F35"/>
  <sheetViews>
    <sheetView topLeftCell="B5" workbookViewId="0">
      <selection activeCell="C17" sqref="C17"/>
    </sheetView>
  </sheetViews>
  <sheetFormatPr defaultColWidth="9.140625" defaultRowHeight="12.75" x14ac:dyDescent="0.2"/>
  <cols>
    <col min="1" max="1" width="9.140625" style="2" hidden="1" customWidth="1"/>
    <col min="2" max="2" width="5.42578125" style="2" customWidth="1"/>
    <col min="3" max="3" width="42.7109375" style="2" customWidth="1"/>
    <col min="4" max="4" width="10.28515625" style="2" customWidth="1"/>
    <col min="5" max="6" width="13.85546875" style="2" customWidth="1"/>
    <col min="7" max="16384" width="9.140625" style="1"/>
  </cols>
  <sheetData>
    <row r="1" spans="1:6" x14ac:dyDescent="0.2">
      <c r="A1" s="24" t="s">
        <v>0</v>
      </c>
      <c r="B1" s="24"/>
      <c r="C1" s="24"/>
      <c r="D1" s="24"/>
      <c r="E1" s="24"/>
      <c r="F1" s="1"/>
    </row>
    <row r="2" spans="1:6" x14ac:dyDescent="0.2">
      <c r="A2" s="24" t="s">
        <v>36</v>
      </c>
      <c r="B2" s="24"/>
      <c r="C2" s="24"/>
      <c r="D2" s="24"/>
      <c r="E2" s="24"/>
      <c r="F2" s="1"/>
    </row>
    <row r="3" spans="1:6" x14ac:dyDescent="0.2">
      <c r="A3" s="24" t="s">
        <v>1</v>
      </c>
      <c r="B3" s="24"/>
      <c r="C3" s="24"/>
      <c r="D3" s="24"/>
      <c r="E3" s="24"/>
      <c r="F3" s="1"/>
    </row>
    <row r="4" spans="1:6" ht="15" customHeight="1" x14ac:dyDescent="0.2">
      <c r="A4" s="25" t="s">
        <v>21</v>
      </c>
      <c r="B4" s="25"/>
      <c r="C4" s="25"/>
      <c r="D4" s="25"/>
      <c r="E4" s="25"/>
      <c r="F4" s="1"/>
    </row>
    <row r="5" spans="1:6" ht="15" customHeight="1" x14ac:dyDescent="0.2">
      <c r="A5" s="26" t="s">
        <v>37</v>
      </c>
      <c r="B5" s="26"/>
      <c r="C5" s="26"/>
      <c r="D5" s="26"/>
      <c r="E5" s="26"/>
      <c r="F5" s="1"/>
    </row>
    <row r="6" spans="1:6" ht="15" customHeight="1" x14ac:dyDescent="0.2">
      <c r="A6" s="16"/>
      <c r="B6" s="16"/>
      <c r="C6" s="16"/>
      <c r="D6" s="23"/>
      <c r="E6" s="23"/>
      <c r="F6" s="1"/>
    </row>
    <row r="7" spans="1:6" ht="13.5" customHeight="1" x14ac:dyDescent="0.2">
      <c r="B7" s="3"/>
      <c r="C7" s="3"/>
      <c r="D7" s="3"/>
      <c r="E7" s="3"/>
      <c r="F7" s="3"/>
    </row>
    <row r="8" spans="1:6" x14ac:dyDescent="0.2">
      <c r="B8" s="27" t="s">
        <v>2</v>
      </c>
      <c r="C8" s="27"/>
      <c r="D8" s="27"/>
      <c r="E8" s="27"/>
      <c r="F8" s="1"/>
    </row>
    <row r="9" spans="1:6" x14ac:dyDescent="0.2">
      <c r="B9" s="27" t="s">
        <v>3</v>
      </c>
      <c r="C9" s="27"/>
      <c r="D9" s="27"/>
      <c r="E9" s="27"/>
      <c r="F9" s="1"/>
    </row>
    <row r="10" spans="1:6" x14ac:dyDescent="0.2">
      <c r="B10" s="27" t="s">
        <v>22</v>
      </c>
      <c r="C10" s="27"/>
      <c r="D10" s="27"/>
      <c r="E10" s="27"/>
      <c r="F10" s="1"/>
    </row>
    <row r="11" spans="1:6" x14ac:dyDescent="0.2">
      <c r="B11" s="27">
        <v>2024</v>
      </c>
      <c r="C11" s="27"/>
      <c r="D11" s="27"/>
      <c r="E11" s="27"/>
      <c r="F11" s="1"/>
    </row>
    <row r="12" spans="1:6" ht="18.75" customHeight="1" x14ac:dyDescent="0.2">
      <c r="B12" s="17"/>
      <c r="C12" s="17"/>
      <c r="D12" s="17"/>
      <c r="E12" s="17"/>
      <c r="F12" s="17"/>
    </row>
    <row r="13" spans="1:6" ht="33" customHeight="1" x14ac:dyDescent="0.2">
      <c r="A13" s="1"/>
      <c r="B13" s="28" t="s">
        <v>4</v>
      </c>
      <c r="C13" s="28" t="s">
        <v>5</v>
      </c>
      <c r="D13" s="30" t="s">
        <v>6</v>
      </c>
      <c r="E13" s="28" t="s">
        <v>7</v>
      </c>
      <c r="F13" s="28" t="s">
        <v>17</v>
      </c>
    </row>
    <row r="14" spans="1:6" ht="33.75" customHeight="1" x14ac:dyDescent="0.2">
      <c r="A14" s="1"/>
      <c r="B14" s="29"/>
      <c r="C14" s="29"/>
      <c r="D14" s="31"/>
      <c r="E14" s="29"/>
      <c r="F14" s="29"/>
    </row>
    <row r="15" spans="1:6" ht="17.25" customHeight="1" x14ac:dyDescent="0.2">
      <c r="A15" s="1"/>
      <c r="B15" s="4">
        <v>1</v>
      </c>
      <c r="C15" s="4">
        <v>2</v>
      </c>
      <c r="D15" s="4">
        <v>3</v>
      </c>
      <c r="E15" s="4">
        <v>4</v>
      </c>
      <c r="F15" s="4">
        <v>5</v>
      </c>
    </row>
    <row r="16" spans="1:6" x14ac:dyDescent="0.2">
      <c r="A16" s="1"/>
      <c r="B16" s="35" t="s">
        <v>8</v>
      </c>
      <c r="C16" s="36"/>
      <c r="D16" s="36"/>
      <c r="E16" s="37"/>
      <c r="F16" s="1"/>
    </row>
    <row r="17" spans="1:6" ht="14.45" customHeight="1" x14ac:dyDescent="0.2">
      <c r="A17" s="1"/>
      <c r="B17" s="13">
        <v>1</v>
      </c>
      <c r="C17" s="14" t="s">
        <v>44</v>
      </c>
      <c r="D17" s="6">
        <v>1</v>
      </c>
      <c r="E17" s="7">
        <v>214433</v>
      </c>
      <c r="F17" s="7">
        <f>E17</f>
        <v>214433</v>
      </c>
    </row>
    <row r="18" spans="1:6" ht="14.45" customHeight="1" x14ac:dyDescent="0.2">
      <c r="A18" s="1"/>
      <c r="B18" s="13">
        <v>2</v>
      </c>
      <c r="C18" s="14" t="s">
        <v>34</v>
      </c>
      <c r="D18" s="21">
        <v>0.5</v>
      </c>
      <c r="E18" s="7">
        <v>126050</v>
      </c>
      <c r="F18" s="7">
        <f>E18</f>
        <v>126050</v>
      </c>
    </row>
    <row r="19" spans="1:6" ht="13.9" customHeight="1" x14ac:dyDescent="0.2">
      <c r="A19" s="1"/>
      <c r="B19" s="33" t="s">
        <v>9</v>
      </c>
      <c r="C19" s="34"/>
      <c r="D19" s="8"/>
      <c r="E19" s="9">
        <f>SUM(E17:E18)</f>
        <v>340483</v>
      </c>
      <c r="F19" s="9">
        <f>SUM(F17:F18)</f>
        <v>340483</v>
      </c>
    </row>
    <row r="20" spans="1:6" x14ac:dyDescent="0.2">
      <c r="A20" s="1"/>
      <c r="B20" s="35" t="s">
        <v>10</v>
      </c>
      <c r="C20" s="36"/>
      <c r="D20" s="36"/>
      <c r="E20" s="37"/>
      <c r="F20" s="1"/>
    </row>
    <row r="21" spans="1:6" x14ac:dyDescent="0.2">
      <c r="A21" s="1"/>
      <c r="B21" s="18"/>
      <c r="C21" s="19"/>
      <c r="D21" s="19"/>
      <c r="E21" s="20"/>
      <c r="F21" s="1"/>
    </row>
    <row r="22" spans="1:6" x14ac:dyDescent="0.2">
      <c r="A22" s="1"/>
      <c r="B22" s="5">
        <v>3</v>
      </c>
      <c r="C22" s="5" t="s">
        <v>11</v>
      </c>
      <c r="D22" s="6">
        <v>3</v>
      </c>
      <c r="E22" s="7">
        <v>214433</v>
      </c>
      <c r="F22" s="7">
        <f>E22*D22</f>
        <v>643299</v>
      </c>
    </row>
    <row r="23" spans="1:6" x14ac:dyDescent="0.2">
      <c r="A23" s="1"/>
      <c r="B23" s="5">
        <v>4</v>
      </c>
      <c r="C23" s="5" t="s">
        <v>11</v>
      </c>
      <c r="D23" s="6">
        <v>2</v>
      </c>
      <c r="E23" s="7">
        <v>208120</v>
      </c>
      <c r="F23" s="7">
        <f>E23*D23</f>
        <v>416240</v>
      </c>
    </row>
    <row r="24" spans="1:6" x14ac:dyDescent="0.2">
      <c r="A24" s="1"/>
      <c r="B24" s="5">
        <v>5</v>
      </c>
      <c r="C24" s="5" t="s">
        <v>11</v>
      </c>
      <c r="D24" s="6">
        <v>1</v>
      </c>
      <c r="E24" s="7">
        <v>246000</v>
      </c>
      <c r="F24" s="7">
        <f>E24*D24</f>
        <v>246000</v>
      </c>
    </row>
    <row r="25" spans="1:6" x14ac:dyDescent="0.2">
      <c r="A25" s="1"/>
      <c r="B25" s="5">
        <v>6</v>
      </c>
      <c r="C25" s="5" t="s">
        <v>12</v>
      </c>
      <c r="D25" s="6">
        <v>2</v>
      </c>
      <c r="E25" s="7">
        <v>132362</v>
      </c>
      <c r="F25" s="7">
        <f t="shared" ref="F25:F27" si="0">E25*D25</f>
        <v>264724</v>
      </c>
    </row>
    <row r="26" spans="1:6" x14ac:dyDescent="0.2">
      <c r="A26" s="1"/>
      <c r="B26" s="5">
        <v>7</v>
      </c>
      <c r="C26" s="5" t="s">
        <v>12</v>
      </c>
      <c r="D26" s="6">
        <v>1</v>
      </c>
      <c r="E26" s="7">
        <v>119737</v>
      </c>
      <c r="F26" s="7">
        <f t="shared" si="0"/>
        <v>119737</v>
      </c>
    </row>
    <row r="27" spans="1:6" x14ac:dyDescent="0.2">
      <c r="A27" s="1"/>
      <c r="B27" s="5">
        <v>8</v>
      </c>
      <c r="C27" s="5" t="s">
        <v>12</v>
      </c>
      <c r="D27" s="6">
        <v>3</v>
      </c>
      <c r="E27" s="7">
        <v>144989</v>
      </c>
      <c r="F27" s="7">
        <f t="shared" si="0"/>
        <v>434967</v>
      </c>
    </row>
    <row r="28" spans="1:6" x14ac:dyDescent="0.2">
      <c r="A28" s="1"/>
      <c r="B28" s="5">
        <v>9</v>
      </c>
      <c r="C28" s="5" t="s">
        <v>18</v>
      </c>
      <c r="D28" s="21">
        <v>0.5</v>
      </c>
      <c r="E28" s="7">
        <v>79755</v>
      </c>
      <c r="F28" s="7">
        <v>79755</v>
      </c>
    </row>
    <row r="29" spans="1:6" ht="28.15" customHeight="1" x14ac:dyDescent="0.2">
      <c r="A29" s="1"/>
      <c r="B29" s="33"/>
      <c r="C29" s="34"/>
      <c r="D29" s="8">
        <f>SUM(D22:D28)</f>
        <v>12.5</v>
      </c>
      <c r="E29" s="9">
        <f>SUM(E22:E28)</f>
        <v>1145396</v>
      </c>
      <c r="F29" s="9">
        <f>SUM(F22:F28)</f>
        <v>2204722</v>
      </c>
    </row>
    <row r="30" spans="1:6" x14ac:dyDescent="0.2">
      <c r="A30" s="1"/>
      <c r="B30" s="35" t="s">
        <v>13</v>
      </c>
      <c r="C30" s="36"/>
      <c r="D30" s="36"/>
      <c r="E30" s="37"/>
      <c r="F30" s="1"/>
    </row>
    <row r="31" spans="1:6" x14ac:dyDescent="0.2">
      <c r="A31" s="1"/>
      <c r="B31" s="5">
        <v>10</v>
      </c>
      <c r="C31" s="5" t="s">
        <v>14</v>
      </c>
      <c r="D31" s="6">
        <v>1</v>
      </c>
      <c r="E31" s="7">
        <v>163929</v>
      </c>
      <c r="F31" s="7">
        <f>E31</f>
        <v>163929</v>
      </c>
    </row>
    <row r="32" spans="1:6" x14ac:dyDescent="0.2">
      <c r="A32" s="1"/>
      <c r="B32" s="5">
        <v>11</v>
      </c>
      <c r="C32" s="5" t="s">
        <v>25</v>
      </c>
      <c r="D32" s="6">
        <v>1</v>
      </c>
      <c r="E32" s="7">
        <v>119737</v>
      </c>
      <c r="F32" s="7">
        <f>E32</f>
        <v>119737</v>
      </c>
    </row>
    <row r="33" spans="1:6" ht="20.45" customHeight="1" x14ac:dyDescent="0.2">
      <c r="A33" s="1"/>
      <c r="B33" s="33" t="s">
        <v>15</v>
      </c>
      <c r="C33" s="34"/>
      <c r="D33" s="10">
        <f>SUM(D31:D32)</f>
        <v>2</v>
      </c>
      <c r="E33" s="11">
        <f>SUM(E31:E32)</f>
        <v>283666</v>
      </c>
      <c r="F33" s="11">
        <f>SUM(F31:F32)</f>
        <v>283666</v>
      </c>
    </row>
    <row r="34" spans="1:6" x14ac:dyDescent="0.2">
      <c r="A34" s="1"/>
      <c r="B34" s="38" t="s">
        <v>16</v>
      </c>
      <c r="C34" s="39"/>
      <c r="D34" s="15">
        <v>16</v>
      </c>
      <c r="E34" s="12">
        <f>E19+E29+E33</f>
        <v>1769545</v>
      </c>
      <c r="F34" s="12">
        <f>F19+F29+F33</f>
        <v>2828871</v>
      </c>
    </row>
    <row r="35" spans="1:6" ht="31.15" customHeight="1" x14ac:dyDescent="0.2">
      <c r="C35" s="32" t="s">
        <v>35</v>
      </c>
      <c r="D35" s="32"/>
      <c r="E35" s="32"/>
      <c r="F35" s="1"/>
    </row>
  </sheetData>
  <mergeCells count="23">
    <mergeCell ref="D6:E6"/>
    <mergeCell ref="A1:E1"/>
    <mergeCell ref="A2:E2"/>
    <mergeCell ref="A3:E3"/>
    <mergeCell ref="A4:E4"/>
    <mergeCell ref="A5:E5"/>
    <mergeCell ref="B8:E8"/>
    <mergeCell ref="B9:E9"/>
    <mergeCell ref="B10:E10"/>
    <mergeCell ref="B11:E11"/>
    <mergeCell ref="B13:B14"/>
    <mergeCell ref="C13:C14"/>
    <mergeCell ref="D13:D14"/>
    <mergeCell ref="E13:E14"/>
    <mergeCell ref="B33:C33"/>
    <mergeCell ref="B34:C34"/>
    <mergeCell ref="C35:E35"/>
    <mergeCell ref="F13:F14"/>
    <mergeCell ref="B16:E16"/>
    <mergeCell ref="B19:C19"/>
    <mergeCell ref="B20:E20"/>
    <mergeCell ref="B29:C29"/>
    <mergeCell ref="B30:E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A7C13-C7CD-4811-AB7A-1D0411201EB3}">
  <dimension ref="A1:F38"/>
  <sheetViews>
    <sheetView topLeftCell="B11" workbookViewId="0">
      <selection activeCell="F42" sqref="F42"/>
    </sheetView>
  </sheetViews>
  <sheetFormatPr defaultColWidth="9.140625" defaultRowHeight="12.75" x14ac:dyDescent="0.2"/>
  <cols>
    <col min="1" max="1" width="9.140625" style="2" hidden="1" customWidth="1"/>
    <col min="2" max="2" width="5.42578125" style="2" customWidth="1"/>
    <col min="3" max="3" width="42.7109375" style="2" customWidth="1"/>
    <col min="4" max="4" width="10.28515625" style="2" customWidth="1"/>
    <col min="5" max="6" width="13.85546875" style="2" customWidth="1"/>
    <col min="7" max="16384" width="9.140625" style="1"/>
  </cols>
  <sheetData>
    <row r="1" spans="1:6" x14ac:dyDescent="0.2">
      <c r="A1" s="24" t="s">
        <v>0</v>
      </c>
      <c r="B1" s="24"/>
      <c r="C1" s="24"/>
      <c r="D1" s="24"/>
      <c r="E1" s="24"/>
      <c r="F1" s="1"/>
    </row>
    <row r="2" spans="1:6" x14ac:dyDescent="0.2">
      <c r="A2" s="24" t="s">
        <v>39</v>
      </c>
      <c r="B2" s="24"/>
      <c r="C2" s="24"/>
      <c r="D2" s="24"/>
      <c r="E2" s="24"/>
      <c r="F2" s="1"/>
    </row>
    <row r="3" spans="1:6" x14ac:dyDescent="0.2">
      <c r="A3" s="24" t="s">
        <v>1</v>
      </c>
      <c r="B3" s="24"/>
      <c r="C3" s="24"/>
      <c r="D3" s="24"/>
      <c r="E3" s="24"/>
      <c r="F3" s="1"/>
    </row>
    <row r="4" spans="1:6" ht="15" customHeight="1" x14ac:dyDescent="0.2">
      <c r="A4" s="25" t="s">
        <v>21</v>
      </c>
      <c r="B4" s="25"/>
      <c r="C4" s="25"/>
      <c r="D4" s="25"/>
      <c r="E4" s="25"/>
      <c r="F4" s="1"/>
    </row>
    <row r="5" spans="1:6" ht="15" customHeight="1" x14ac:dyDescent="0.2">
      <c r="A5" s="26" t="s">
        <v>40</v>
      </c>
      <c r="B5" s="26"/>
      <c r="C5" s="26"/>
      <c r="D5" s="26"/>
      <c r="E5" s="26"/>
      <c r="F5" s="1"/>
    </row>
    <row r="6" spans="1:6" ht="15" customHeight="1" x14ac:dyDescent="0.2">
      <c r="A6" s="16"/>
      <c r="B6" s="16"/>
      <c r="C6" s="16"/>
      <c r="D6" s="23"/>
      <c r="E6" s="23"/>
      <c r="F6" s="1"/>
    </row>
    <row r="7" spans="1:6" ht="13.5" customHeight="1" x14ac:dyDescent="0.2">
      <c r="B7" s="3"/>
      <c r="C7" s="3"/>
      <c r="D7" s="3"/>
      <c r="E7" s="3"/>
      <c r="F7" s="3"/>
    </row>
    <row r="8" spans="1:6" x14ac:dyDescent="0.2">
      <c r="B8" s="27" t="s">
        <v>2</v>
      </c>
      <c r="C8" s="27"/>
      <c r="D8" s="27"/>
      <c r="E8" s="27"/>
      <c r="F8" s="1"/>
    </row>
    <row r="9" spans="1:6" x14ac:dyDescent="0.2">
      <c r="B9" s="27" t="s">
        <v>3</v>
      </c>
      <c r="C9" s="27"/>
      <c r="D9" s="27"/>
      <c r="E9" s="27"/>
      <c r="F9" s="1"/>
    </row>
    <row r="10" spans="1:6" x14ac:dyDescent="0.2">
      <c r="B10" s="27" t="s">
        <v>22</v>
      </c>
      <c r="C10" s="27"/>
      <c r="D10" s="27"/>
      <c r="E10" s="27"/>
      <c r="F10" s="1"/>
    </row>
    <row r="11" spans="1:6" x14ac:dyDescent="0.2">
      <c r="B11" s="27" t="s">
        <v>38</v>
      </c>
      <c r="C11" s="27"/>
      <c r="D11" s="27"/>
      <c r="E11" s="27"/>
      <c r="F11" s="1"/>
    </row>
    <row r="12" spans="1:6" ht="18.75" customHeight="1" x14ac:dyDescent="0.2">
      <c r="B12" s="17"/>
      <c r="C12" s="17"/>
      <c r="D12" s="17"/>
      <c r="E12" s="17"/>
      <c r="F12" s="17"/>
    </row>
    <row r="13" spans="1:6" ht="33" customHeight="1" x14ac:dyDescent="0.2">
      <c r="A13" s="1"/>
      <c r="B13" s="28" t="s">
        <v>4</v>
      </c>
      <c r="C13" s="28" t="s">
        <v>5</v>
      </c>
      <c r="D13" s="30" t="s">
        <v>6</v>
      </c>
      <c r="E13" s="28" t="s">
        <v>7</v>
      </c>
      <c r="F13" s="28" t="s">
        <v>17</v>
      </c>
    </row>
    <row r="14" spans="1:6" ht="33.75" customHeight="1" x14ac:dyDescent="0.2">
      <c r="A14" s="1"/>
      <c r="B14" s="29"/>
      <c r="C14" s="29"/>
      <c r="D14" s="31"/>
      <c r="E14" s="29"/>
      <c r="F14" s="29"/>
    </row>
    <row r="15" spans="1:6" ht="17.25" customHeight="1" x14ac:dyDescent="0.2">
      <c r="A15" s="1"/>
      <c r="B15" s="4">
        <v>1</v>
      </c>
      <c r="C15" s="4">
        <v>2</v>
      </c>
      <c r="D15" s="4">
        <v>3</v>
      </c>
      <c r="E15" s="4">
        <v>4</v>
      </c>
      <c r="F15" s="4">
        <v>5</v>
      </c>
    </row>
    <row r="16" spans="1:6" x14ac:dyDescent="0.2">
      <c r="A16" s="1"/>
      <c r="B16" s="35" t="s">
        <v>8</v>
      </c>
      <c r="C16" s="36"/>
      <c r="D16" s="36"/>
      <c r="E16" s="37"/>
      <c r="F16" s="1"/>
    </row>
    <row r="17" spans="1:6" ht="14.45" customHeight="1" x14ac:dyDescent="0.2">
      <c r="A17" s="1"/>
      <c r="B17" s="13">
        <v>1</v>
      </c>
      <c r="C17" s="14" t="s">
        <v>44</v>
      </c>
      <c r="D17" s="6">
        <v>1</v>
      </c>
      <c r="E17" s="7">
        <v>214433</v>
      </c>
      <c r="F17" s="7">
        <f>E17</f>
        <v>214433</v>
      </c>
    </row>
    <row r="18" spans="1:6" ht="14.45" customHeight="1" x14ac:dyDescent="0.2">
      <c r="A18" s="1"/>
      <c r="B18" s="13">
        <v>2</v>
      </c>
      <c r="C18" s="14" t="s">
        <v>34</v>
      </c>
      <c r="D18" s="21">
        <v>0.5</v>
      </c>
      <c r="E18" s="7">
        <v>126050</v>
      </c>
      <c r="F18" s="7">
        <f>E18</f>
        <v>126050</v>
      </c>
    </row>
    <row r="19" spans="1:6" ht="13.9" customHeight="1" x14ac:dyDescent="0.2">
      <c r="A19" s="1"/>
      <c r="B19" s="33" t="s">
        <v>9</v>
      </c>
      <c r="C19" s="34"/>
      <c r="D19" s="8"/>
      <c r="E19" s="9">
        <f>SUM(E17:E18)</f>
        <v>340483</v>
      </c>
      <c r="F19" s="9">
        <f>SUM(F17:F18)</f>
        <v>340483</v>
      </c>
    </row>
    <row r="20" spans="1:6" x14ac:dyDescent="0.2">
      <c r="A20" s="1"/>
      <c r="B20" s="35" t="s">
        <v>10</v>
      </c>
      <c r="C20" s="36"/>
      <c r="D20" s="36"/>
      <c r="E20" s="37"/>
      <c r="F20" s="1"/>
    </row>
    <row r="21" spans="1:6" x14ac:dyDescent="0.2">
      <c r="A21" s="1"/>
      <c r="B21" s="18"/>
      <c r="C21" s="19"/>
      <c r="D21" s="19"/>
      <c r="E21" s="20"/>
      <c r="F21" s="1"/>
    </row>
    <row r="22" spans="1:6" x14ac:dyDescent="0.2">
      <c r="A22" s="1"/>
      <c r="B22" s="5">
        <v>3</v>
      </c>
      <c r="C22" s="5" t="s">
        <v>11</v>
      </c>
      <c r="D22" s="6">
        <v>3</v>
      </c>
      <c r="E22" s="7">
        <v>214433</v>
      </c>
      <c r="F22" s="7">
        <f>E22*D22</f>
        <v>643299</v>
      </c>
    </row>
    <row r="23" spans="1:6" x14ac:dyDescent="0.2">
      <c r="A23" s="1"/>
      <c r="B23" s="5">
        <v>4</v>
      </c>
      <c r="C23" s="5" t="s">
        <v>11</v>
      </c>
      <c r="D23" s="6">
        <v>1</v>
      </c>
      <c r="E23" s="7">
        <v>208120</v>
      </c>
      <c r="F23" s="7">
        <f>E23*D23</f>
        <v>208120</v>
      </c>
    </row>
    <row r="24" spans="1:6" x14ac:dyDescent="0.2">
      <c r="A24" s="1"/>
      <c r="B24" s="5">
        <v>5</v>
      </c>
      <c r="C24" s="5" t="s">
        <v>11</v>
      </c>
      <c r="D24" s="6">
        <v>1</v>
      </c>
      <c r="E24" s="7">
        <v>246000</v>
      </c>
      <c r="F24" s="7">
        <f>E24*D24</f>
        <v>246000</v>
      </c>
    </row>
    <row r="25" spans="1:6" x14ac:dyDescent="0.2">
      <c r="A25" s="1"/>
      <c r="B25" s="5">
        <v>6</v>
      </c>
      <c r="C25" s="5" t="s">
        <v>11</v>
      </c>
      <c r="D25" s="6">
        <v>1</v>
      </c>
      <c r="E25" s="7">
        <v>271251</v>
      </c>
      <c r="F25" s="7">
        <f>E25*D25</f>
        <v>271251</v>
      </c>
    </row>
    <row r="26" spans="1:6" x14ac:dyDescent="0.2">
      <c r="A26" s="1"/>
      <c r="B26" s="5">
        <v>7</v>
      </c>
      <c r="C26" s="5" t="s">
        <v>12</v>
      </c>
      <c r="D26" s="6">
        <v>2</v>
      </c>
      <c r="E26" s="7">
        <v>132362</v>
      </c>
      <c r="F26" s="7">
        <f t="shared" ref="F26:F29" si="0">E26*D26</f>
        <v>264724</v>
      </c>
    </row>
    <row r="27" spans="1:6" x14ac:dyDescent="0.2">
      <c r="A27" s="1"/>
      <c r="B27" s="5">
        <v>8</v>
      </c>
      <c r="C27" s="5" t="s">
        <v>12</v>
      </c>
      <c r="D27" s="6">
        <v>1</v>
      </c>
      <c r="E27" s="7">
        <v>119737</v>
      </c>
      <c r="F27" s="7">
        <f t="shared" si="0"/>
        <v>119737</v>
      </c>
    </row>
    <row r="28" spans="1:6" x14ac:dyDescent="0.2">
      <c r="A28" s="1"/>
      <c r="B28" s="5">
        <v>9</v>
      </c>
      <c r="C28" s="5" t="s">
        <v>12</v>
      </c>
      <c r="D28" s="6">
        <v>3</v>
      </c>
      <c r="E28" s="7">
        <v>144989</v>
      </c>
      <c r="F28" s="7">
        <f t="shared" si="0"/>
        <v>434967</v>
      </c>
    </row>
    <row r="29" spans="1:6" x14ac:dyDescent="0.2">
      <c r="A29" s="1"/>
      <c r="B29" s="5">
        <v>10</v>
      </c>
      <c r="C29" s="5" t="s">
        <v>18</v>
      </c>
      <c r="D29" s="6">
        <v>1</v>
      </c>
      <c r="E29" s="7">
        <v>208120</v>
      </c>
      <c r="F29" s="7">
        <f t="shared" si="0"/>
        <v>208120</v>
      </c>
    </row>
    <row r="30" spans="1:6" x14ac:dyDescent="0.2">
      <c r="A30" s="1"/>
      <c r="B30" s="5">
        <v>11</v>
      </c>
      <c r="C30" s="5" t="s">
        <v>18</v>
      </c>
      <c r="D30" s="21">
        <v>0.5</v>
      </c>
      <c r="E30" s="7">
        <v>79755</v>
      </c>
      <c r="F30" s="7">
        <v>79755</v>
      </c>
    </row>
    <row r="31" spans="1:6" ht="28.15" customHeight="1" x14ac:dyDescent="0.2">
      <c r="A31" s="1"/>
      <c r="B31" s="33"/>
      <c r="C31" s="34"/>
      <c r="D31" s="8">
        <f>SUM(D22:D30)</f>
        <v>13.5</v>
      </c>
      <c r="E31" s="9">
        <f>SUM(E22:E30)</f>
        <v>1624767</v>
      </c>
      <c r="F31" s="9">
        <f>SUM(F22:F30)</f>
        <v>2475973</v>
      </c>
    </row>
    <row r="32" spans="1:6" x14ac:dyDescent="0.2">
      <c r="A32" s="1"/>
      <c r="B32" s="35" t="s">
        <v>13</v>
      </c>
      <c r="C32" s="36"/>
      <c r="D32" s="36"/>
      <c r="E32" s="37"/>
      <c r="F32" s="1"/>
    </row>
    <row r="33" spans="1:6" x14ac:dyDescent="0.2">
      <c r="A33" s="1"/>
      <c r="B33" s="5">
        <v>11</v>
      </c>
      <c r="C33" s="5" t="s">
        <v>14</v>
      </c>
      <c r="D33" s="6">
        <v>1</v>
      </c>
      <c r="E33" s="7">
        <v>220747</v>
      </c>
      <c r="F33" s="7">
        <f>E33</f>
        <v>220747</v>
      </c>
    </row>
    <row r="34" spans="1:6" x14ac:dyDescent="0.2">
      <c r="A34" s="1"/>
      <c r="B34" s="5">
        <v>12</v>
      </c>
      <c r="C34" s="5" t="s">
        <v>14</v>
      </c>
      <c r="D34" s="6">
        <v>1</v>
      </c>
      <c r="E34" s="7">
        <v>163929</v>
      </c>
      <c r="F34" s="7">
        <f>E34</f>
        <v>163929</v>
      </c>
    </row>
    <row r="35" spans="1:6" x14ac:dyDescent="0.2">
      <c r="A35" s="1"/>
      <c r="B35" s="5">
        <v>13</v>
      </c>
      <c r="C35" s="5" t="s">
        <v>25</v>
      </c>
      <c r="D35" s="6">
        <v>1</v>
      </c>
      <c r="E35" s="7">
        <v>119737</v>
      </c>
      <c r="F35" s="7">
        <f>E35</f>
        <v>119737</v>
      </c>
    </row>
    <row r="36" spans="1:6" ht="20.45" customHeight="1" x14ac:dyDescent="0.2">
      <c r="A36" s="1"/>
      <c r="B36" s="33" t="s">
        <v>15</v>
      </c>
      <c r="C36" s="34"/>
      <c r="D36" s="10">
        <f>SUM(D33:D35)</f>
        <v>3</v>
      </c>
      <c r="E36" s="11">
        <f>SUM(E33:E35)</f>
        <v>504413</v>
      </c>
      <c r="F36" s="11">
        <f>SUM(F33:F35)</f>
        <v>504413</v>
      </c>
    </row>
    <row r="37" spans="1:6" x14ac:dyDescent="0.2">
      <c r="A37" s="1"/>
      <c r="B37" s="38" t="s">
        <v>16</v>
      </c>
      <c r="C37" s="39"/>
      <c r="D37" s="15">
        <v>18</v>
      </c>
      <c r="E37" s="12">
        <f>E19+E31+E36</f>
        <v>2469663</v>
      </c>
      <c r="F37" s="12">
        <f>F19+F31+F36</f>
        <v>3320869</v>
      </c>
    </row>
    <row r="38" spans="1:6" ht="31.15" customHeight="1" x14ac:dyDescent="0.2">
      <c r="C38" s="32" t="s">
        <v>35</v>
      </c>
      <c r="D38" s="32"/>
      <c r="E38" s="32"/>
      <c r="F38" s="1"/>
    </row>
  </sheetData>
  <mergeCells count="23">
    <mergeCell ref="D6:E6"/>
    <mergeCell ref="A1:E1"/>
    <mergeCell ref="A2:E2"/>
    <mergeCell ref="A3:E3"/>
    <mergeCell ref="A4:E4"/>
    <mergeCell ref="A5:E5"/>
    <mergeCell ref="B8:E8"/>
    <mergeCell ref="B9:E9"/>
    <mergeCell ref="B10:E10"/>
    <mergeCell ref="B11:E11"/>
    <mergeCell ref="B13:B14"/>
    <mergeCell ref="C13:C14"/>
    <mergeCell ref="D13:D14"/>
    <mergeCell ref="E13:E14"/>
    <mergeCell ref="B36:C36"/>
    <mergeCell ref="B37:C37"/>
    <mergeCell ref="C38:E38"/>
    <mergeCell ref="F13:F14"/>
    <mergeCell ref="B16:E16"/>
    <mergeCell ref="B19:C19"/>
    <mergeCell ref="B20:E20"/>
    <mergeCell ref="B31:C31"/>
    <mergeCell ref="B32:E3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5EAFB-9379-4CF6-9DE3-335072518CC8}">
  <dimension ref="A1:F39"/>
  <sheetViews>
    <sheetView topLeftCell="B14" workbookViewId="0">
      <selection activeCell="C17" sqref="C17"/>
    </sheetView>
  </sheetViews>
  <sheetFormatPr defaultColWidth="9.140625" defaultRowHeight="12.75" x14ac:dyDescent="0.2"/>
  <cols>
    <col min="1" max="1" width="9.140625" style="2" hidden="1" customWidth="1"/>
    <col min="2" max="2" width="5.42578125" style="2" customWidth="1"/>
    <col min="3" max="3" width="42.7109375" style="2" customWidth="1"/>
    <col min="4" max="4" width="10.28515625" style="2" customWidth="1"/>
    <col min="5" max="6" width="13.85546875" style="2" customWidth="1"/>
    <col min="7" max="16384" width="9.140625" style="1"/>
  </cols>
  <sheetData>
    <row r="1" spans="1:6" x14ac:dyDescent="0.2">
      <c r="A1" s="24" t="s">
        <v>0</v>
      </c>
      <c r="B1" s="24"/>
      <c r="C1" s="24"/>
      <c r="D1" s="24"/>
      <c r="E1" s="24"/>
      <c r="F1" s="1"/>
    </row>
    <row r="2" spans="1:6" x14ac:dyDescent="0.2">
      <c r="A2" s="24" t="s">
        <v>26</v>
      </c>
      <c r="B2" s="24"/>
      <c r="C2" s="24"/>
      <c r="D2" s="24"/>
      <c r="E2" s="24"/>
      <c r="F2" s="1"/>
    </row>
    <row r="3" spans="1:6" x14ac:dyDescent="0.2">
      <c r="A3" s="24" t="s">
        <v>1</v>
      </c>
      <c r="B3" s="24"/>
      <c r="C3" s="24"/>
      <c r="D3" s="24"/>
      <c r="E3" s="24"/>
      <c r="F3" s="1"/>
    </row>
    <row r="4" spans="1:6" ht="15" customHeight="1" x14ac:dyDescent="0.2">
      <c r="A4" s="25" t="s">
        <v>21</v>
      </c>
      <c r="B4" s="25"/>
      <c r="C4" s="25"/>
      <c r="D4" s="25"/>
      <c r="E4" s="25"/>
      <c r="F4" s="1"/>
    </row>
    <row r="5" spans="1:6" ht="15" customHeight="1" x14ac:dyDescent="0.2">
      <c r="A5" s="26" t="s">
        <v>42</v>
      </c>
      <c r="B5" s="26"/>
      <c r="C5" s="26"/>
      <c r="D5" s="26"/>
      <c r="E5" s="26"/>
      <c r="F5" s="1"/>
    </row>
    <row r="6" spans="1:6" ht="15" customHeight="1" x14ac:dyDescent="0.2">
      <c r="A6" s="16"/>
      <c r="B6" s="16"/>
      <c r="C6" s="16"/>
      <c r="D6" s="23"/>
      <c r="E6" s="23"/>
      <c r="F6" s="1"/>
    </row>
    <row r="7" spans="1:6" ht="13.5" customHeight="1" x14ac:dyDescent="0.2">
      <c r="B7" s="3"/>
      <c r="C7" s="3"/>
      <c r="D7" s="3"/>
      <c r="E7" s="3"/>
      <c r="F7" s="3"/>
    </row>
    <row r="8" spans="1:6" x14ac:dyDescent="0.2">
      <c r="B8" s="27" t="s">
        <v>2</v>
      </c>
      <c r="C8" s="27"/>
      <c r="D8" s="27"/>
      <c r="E8" s="27"/>
      <c r="F8" s="1"/>
    </row>
    <row r="9" spans="1:6" x14ac:dyDescent="0.2">
      <c r="B9" s="27" t="s">
        <v>3</v>
      </c>
      <c r="C9" s="27"/>
      <c r="D9" s="27"/>
      <c r="E9" s="27"/>
      <c r="F9" s="1"/>
    </row>
    <row r="10" spans="1:6" x14ac:dyDescent="0.2">
      <c r="B10" s="27" t="s">
        <v>22</v>
      </c>
      <c r="C10" s="27"/>
      <c r="D10" s="27"/>
      <c r="E10" s="27"/>
      <c r="F10" s="1"/>
    </row>
    <row r="11" spans="1:6" x14ac:dyDescent="0.2">
      <c r="B11" s="27" t="s">
        <v>29</v>
      </c>
      <c r="C11" s="27"/>
      <c r="D11" s="27"/>
      <c r="E11" s="27"/>
      <c r="F11" s="1"/>
    </row>
    <row r="12" spans="1:6" ht="18.75" customHeight="1" x14ac:dyDescent="0.2">
      <c r="B12" s="17"/>
      <c r="C12" s="17"/>
      <c r="D12" s="17"/>
      <c r="E12" s="17"/>
      <c r="F12" s="17"/>
    </row>
    <row r="13" spans="1:6" ht="33" customHeight="1" x14ac:dyDescent="0.2">
      <c r="A13" s="1"/>
      <c r="B13" s="28" t="s">
        <v>4</v>
      </c>
      <c r="C13" s="28" t="s">
        <v>5</v>
      </c>
      <c r="D13" s="30" t="s">
        <v>6</v>
      </c>
      <c r="E13" s="28" t="s">
        <v>7</v>
      </c>
      <c r="F13" s="28" t="s">
        <v>17</v>
      </c>
    </row>
    <row r="14" spans="1:6" ht="33.75" customHeight="1" x14ac:dyDescent="0.2">
      <c r="A14" s="1"/>
      <c r="B14" s="29"/>
      <c r="C14" s="29"/>
      <c r="D14" s="31"/>
      <c r="E14" s="29"/>
      <c r="F14" s="29"/>
    </row>
    <row r="15" spans="1:6" ht="17.25" customHeight="1" x14ac:dyDescent="0.2">
      <c r="A15" s="1"/>
      <c r="B15" s="4">
        <v>1</v>
      </c>
      <c r="C15" s="4">
        <v>2</v>
      </c>
      <c r="D15" s="4">
        <v>3</v>
      </c>
      <c r="E15" s="4">
        <v>4</v>
      </c>
      <c r="F15" s="4">
        <v>5</v>
      </c>
    </row>
    <row r="16" spans="1:6" x14ac:dyDescent="0.2">
      <c r="A16" s="1"/>
      <c r="B16" s="35" t="s">
        <v>8</v>
      </c>
      <c r="C16" s="36"/>
      <c r="D16" s="36"/>
      <c r="E16" s="37"/>
      <c r="F16" s="1"/>
    </row>
    <row r="17" spans="1:6" ht="14.45" customHeight="1" x14ac:dyDescent="0.2">
      <c r="A17" s="1"/>
      <c r="B17" s="13">
        <v>1</v>
      </c>
      <c r="C17" s="14" t="s">
        <v>44</v>
      </c>
      <c r="D17" s="21">
        <v>1</v>
      </c>
      <c r="E17" s="7">
        <v>175000</v>
      </c>
      <c r="F17" s="7">
        <v>175000</v>
      </c>
    </row>
    <row r="18" spans="1:6" ht="14.45" customHeight="1" x14ac:dyDescent="0.2">
      <c r="A18" s="1"/>
      <c r="B18" s="13">
        <v>2</v>
      </c>
      <c r="C18" s="14" t="s">
        <v>20</v>
      </c>
      <c r="D18" s="21">
        <v>0.5</v>
      </c>
      <c r="E18" s="7">
        <v>135000</v>
      </c>
      <c r="F18" s="7">
        <v>135000</v>
      </c>
    </row>
    <row r="19" spans="1:6" ht="13.9" customHeight="1" x14ac:dyDescent="0.2">
      <c r="A19" s="1"/>
      <c r="B19" s="33" t="s">
        <v>9</v>
      </c>
      <c r="C19" s="34"/>
      <c r="D19" s="8"/>
      <c r="E19" s="9">
        <f>E18+E17</f>
        <v>310000</v>
      </c>
      <c r="F19" s="9">
        <f>F18+F17</f>
        <v>310000</v>
      </c>
    </row>
    <row r="20" spans="1:6" x14ac:dyDescent="0.2">
      <c r="A20" s="1"/>
      <c r="B20" s="35" t="s">
        <v>10</v>
      </c>
      <c r="C20" s="36"/>
      <c r="D20" s="36"/>
      <c r="E20" s="37"/>
      <c r="F20" s="1"/>
    </row>
    <row r="21" spans="1:6" x14ac:dyDescent="0.2">
      <c r="A21" s="1"/>
      <c r="B21" s="5">
        <v>3</v>
      </c>
      <c r="C21" s="5" t="s">
        <v>11</v>
      </c>
      <c r="D21" s="6">
        <v>2</v>
      </c>
      <c r="E21" s="7">
        <v>245575</v>
      </c>
      <c r="F21" s="7">
        <f>E21*D21</f>
        <v>491150</v>
      </c>
    </row>
    <row r="22" spans="1:6" x14ac:dyDescent="0.2">
      <c r="A22" s="1"/>
      <c r="B22" s="5">
        <v>4</v>
      </c>
      <c r="C22" s="5" t="s">
        <v>11</v>
      </c>
      <c r="D22" s="6">
        <v>3</v>
      </c>
      <c r="E22" s="7">
        <v>175000</v>
      </c>
      <c r="F22" s="7">
        <f>E22*D22</f>
        <v>525000</v>
      </c>
    </row>
    <row r="23" spans="1:6" x14ac:dyDescent="0.2">
      <c r="A23" s="1"/>
      <c r="B23" s="5">
        <v>6</v>
      </c>
      <c r="C23" s="5" t="s">
        <v>11</v>
      </c>
      <c r="D23" s="6">
        <v>1</v>
      </c>
      <c r="E23" s="7">
        <v>180000</v>
      </c>
      <c r="F23" s="7">
        <v>180000</v>
      </c>
    </row>
    <row r="24" spans="1:6" x14ac:dyDescent="0.2">
      <c r="A24" s="1"/>
      <c r="B24" s="5">
        <v>7</v>
      </c>
      <c r="C24" s="5" t="s">
        <v>12</v>
      </c>
      <c r="D24" s="6">
        <v>1</v>
      </c>
      <c r="E24" s="7">
        <v>115000</v>
      </c>
      <c r="F24" s="7">
        <f t="shared" ref="F24:F29" si="0">E24*D24</f>
        <v>115000</v>
      </c>
    </row>
    <row r="25" spans="1:6" x14ac:dyDescent="0.2">
      <c r="A25" s="1"/>
      <c r="B25" s="5">
        <v>8</v>
      </c>
      <c r="C25" s="5" t="s">
        <v>12</v>
      </c>
      <c r="D25" s="6">
        <v>1</v>
      </c>
      <c r="E25" s="7">
        <v>144564</v>
      </c>
      <c r="F25" s="7">
        <f t="shared" si="0"/>
        <v>144564</v>
      </c>
    </row>
    <row r="26" spans="1:6" x14ac:dyDescent="0.2">
      <c r="A26" s="1"/>
      <c r="B26" s="5">
        <v>9</v>
      </c>
      <c r="C26" s="5" t="s">
        <v>12</v>
      </c>
      <c r="D26" s="6">
        <v>3</v>
      </c>
      <c r="E26" s="7">
        <v>136363</v>
      </c>
      <c r="F26" s="7">
        <f t="shared" si="0"/>
        <v>409089</v>
      </c>
    </row>
    <row r="27" spans="1:6" x14ac:dyDescent="0.2">
      <c r="A27" s="1"/>
      <c r="B27" s="5">
        <v>10</v>
      </c>
      <c r="C27" s="5" t="s">
        <v>12</v>
      </c>
      <c r="D27" s="6">
        <v>1</v>
      </c>
      <c r="E27" s="7">
        <v>110000</v>
      </c>
      <c r="F27" s="7">
        <f t="shared" si="0"/>
        <v>110000</v>
      </c>
    </row>
    <row r="28" spans="1:6" x14ac:dyDescent="0.2">
      <c r="A28" s="1"/>
      <c r="B28" s="5">
        <v>11</v>
      </c>
      <c r="C28" s="5" t="s">
        <v>18</v>
      </c>
      <c r="D28" s="21">
        <v>0.5</v>
      </c>
      <c r="E28" s="7">
        <v>79717</v>
      </c>
      <c r="F28" s="7">
        <v>79717</v>
      </c>
    </row>
    <row r="29" spans="1:6" x14ac:dyDescent="0.2">
      <c r="A29" s="1"/>
      <c r="B29" s="5">
        <v>12</v>
      </c>
      <c r="C29" s="5" t="s">
        <v>18</v>
      </c>
      <c r="D29" s="6">
        <v>1</v>
      </c>
      <c r="E29" s="7">
        <v>170000</v>
      </c>
      <c r="F29" s="7">
        <f t="shared" si="0"/>
        <v>170000</v>
      </c>
    </row>
    <row r="30" spans="1:6" x14ac:dyDescent="0.2">
      <c r="A30" s="1"/>
      <c r="B30" s="5">
        <v>13</v>
      </c>
      <c r="C30" s="5" t="s">
        <v>27</v>
      </c>
      <c r="D30" s="22">
        <v>0.25</v>
      </c>
      <c r="E30" s="7">
        <v>56818</v>
      </c>
      <c r="F30" s="7">
        <v>56818</v>
      </c>
    </row>
    <row r="31" spans="1:6" x14ac:dyDescent="0.2">
      <c r="A31" s="1"/>
      <c r="B31" s="5">
        <v>14</v>
      </c>
      <c r="C31" s="5" t="s">
        <v>28</v>
      </c>
      <c r="D31" s="22">
        <v>0.25</v>
      </c>
      <c r="E31" s="7">
        <v>56818</v>
      </c>
      <c r="F31" s="7">
        <v>56818</v>
      </c>
    </row>
    <row r="32" spans="1:6" ht="28.15" customHeight="1" x14ac:dyDescent="0.2">
      <c r="A32" s="1"/>
      <c r="B32" s="33" t="s">
        <v>19</v>
      </c>
      <c r="C32" s="34"/>
      <c r="D32" s="8">
        <f>SUM(D21:D31)</f>
        <v>14</v>
      </c>
      <c r="E32" s="9">
        <f>SUM(E21:E31)</f>
        <v>1469855</v>
      </c>
      <c r="F32" s="9">
        <f>SUM(F21:F31)</f>
        <v>2338156</v>
      </c>
    </row>
    <row r="33" spans="1:6" x14ac:dyDescent="0.2">
      <c r="A33" s="1"/>
      <c r="B33" s="35" t="s">
        <v>13</v>
      </c>
      <c r="C33" s="36"/>
      <c r="D33" s="36"/>
      <c r="E33" s="37"/>
      <c r="F33" s="1"/>
    </row>
    <row r="34" spans="1:6" x14ac:dyDescent="0.2">
      <c r="A34" s="1"/>
      <c r="B34" s="5">
        <v>15</v>
      </c>
      <c r="C34" s="5" t="s">
        <v>14</v>
      </c>
      <c r="D34" s="6">
        <v>1</v>
      </c>
      <c r="E34" s="7">
        <v>180000</v>
      </c>
      <c r="F34" s="7">
        <f>E34*D34</f>
        <v>180000</v>
      </c>
    </row>
    <row r="35" spans="1:6" x14ac:dyDescent="0.2">
      <c r="A35" s="1"/>
      <c r="B35" s="5">
        <v>16</v>
      </c>
      <c r="C35" s="5" t="s">
        <v>14</v>
      </c>
      <c r="D35" s="6">
        <v>1</v>
      </c>
      <c r="E35" s="7">
        <v>135000</v>
      </c>
      <c r="F35" s="7">
        <f>E35*D35</f>
        <v>135000</v>
      </c>
    </row>
    <row r="36" spans="1:6" x14ac:dyDescent="0.2">
      <c r="A36" s="1"/>
      <c r="B36" s="5">
        <v>17</v>
      </c>
      <c r="C36" s="5" t="s">
        <v>25</v>
      </c>
      <c r="D36" s="6">
        <v>1</v>
      </c>
      <c r="E36" s="7">
        <v>119312</v>
      </c>
      <c r="F36" s="7">
        <f>E36*D36</f>
        <v>119312</v>
      </c>
    </row>
    <row r="37" spans="1:6" ht="20.45" customHeight="1" x14ac:dyDescent="0.2">
      <c r="A37" s="1"/>
      <c r="B37" s="33" t="s">
        <v>15</v>
      </c>
      <c r="C37" s="34"/>
      <c r="D37" s="10">
        <f>D36+D35+D34</f>
        <v>3</v>
      </c>
      <c r="E37" s="11">
        <f>E36+E35+E34</f>
        <v>434312</v>
      </c>
      <c r="F37" s="11">
        <f>F36+F35+F34</f>
        <v>434312</v>
      </c>
    </row>
    <row r="38" spans="1:6" x14ac:dyDescent="0.2">
      <c r="A38" s="1"/>
      <c r="B38" s="38" t="s">
        <v>16</v>
      </c>
      <c r="C38" s="39"/>
      <c r="D38" s="15">
        <v>19</v>
      </c>
      <c r="E38" s="12">
        <f>E19+E32+E37</f>
        <v>2214167</v>
      </c>
      <c r="F38" s="12">
        <f>F19+F32+F37</f>
        <v>3082468</v>
      </c>
    </row>
    <row r="39" spans="1:6" ht="31.15" customHeight="1" x14ac:dyDescent="0.2">
      <c r="C39" s="32" t="s">
        <v>41</v>
      </c>
      <c r="D39" s="32"/>
      <c r="E39" s="32"/>
      <c r="F39" s="1"/>
    </row>
  </sheetData>
  <mergeCells count="23">
    <mergeCell ref="B37:C37"/>
    <mergeCell ref="B38:C38"/>
    <mergeCell ref="C39:E39"/>
    <mergeCell ref="F13:F14"/>
    <mergeCell ref="B16:E16"/>
    <mergeCell ref="B19:C19"/>
    <mergeCell ref="B20:E20"/>
    <mergeCell ref="B32:C32"/>
    <mergeCell ref="B33:E33"/>
    <mergeCell ref="B8:E8"/>
    <mergeCell ref="B9:E9"/>
    <mergeCell ref="B10:E10"/>
    <mergeCell ref="B11:E11"/>
    <mergeCell ref="B13:B14"/>
    <mergeCell ref="C13:C14"/>
    <mergeCell ref="D13:D14"/>
    <mergeCell ref="E13:E14"/>
    <mergeCell ref="D6:E6"/>
    <mergeCell ref="A1:E1"/>
    <mergeCell ref="A2:E2"/>
    <mergeCell ref="A3:E3"/>
    <mergeCell ref="A4:E4"/>
    <mergeCell ref="A5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01012025</vt:lpstr>
      <vt:lpstr>2023</vt:lpstr>
      <vt:lpstr>2023 d</vt:lpstr>
      <vt:lpstr>2024</vt:lpstr>
      <vt:lpstr>d2024</vt:lpstr>
      <vt:lpstr>01012026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2026-04-22T04:42:37Z</dcterms:modified>
</cp:coreProperties>
</file>